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activeTab="0"/>
  </bookViews>
  <sheets>
    <sheet name="Услуги SpyVideo" sheetId="1" r:id="rId1"/>
  </sheets>
  <definedNames/>
  <calcPr fullCalcOnLoad="1"/>
</workbook>
</file>

<file path=xl/sharedStrings.xml><?xml version="1.0" encoding="utf-8"?>
<sst xmlns="http://schemas.openxmlformats.org/spreadsheetml/2006/main" count="329" uniqueCount="159">
  <si>
    <t>УСЛУГИ</t>
  </si>
  <si>
    <t>Монтаж систем безопасности</t>
  </si>
  <si>
    <t>Нал</t>
  </si>
  <si>
    <t>СТОИМОСТЬ ВЫПОЛНЯЕМЫХ РАБОТ</t>
  </si>
  <si>
    <t>Расчеты в рублях</t>
  </si>
  <si>
    <t>Расчеты в безналичных рублях</t>
  </si>
  <si>
    <t>Расчеты в безналичных рублях*</t>
  </si>
  <si>
    <t>Кол-во</t>
  </si>
  <si>
    <t>Цена</t>
  </si>
  <si>
    <t>Стоимость</t>
  </si>
  <si>
    <t>Разработка проекта и рабочей документации (на условии 100% предоплаты)</t>
  </si>
  <si>
    <t>До 4 камер</t>
  </si>
  <si>
    <t>До 8 камер</t>
  </si>
  <si>
    <t>До 16 камер</t>
  </si>
  <si>
    <t>До 64 камер</t>
  </si>
  <si>
    <t>При использовании купольных камер</t>
  </si>
  <si>
    <t>x 1,5</t>
  </si>
  <si>
    <t>Системы охранно-пожарной сигнализации и оповещения до 10 датчиков</t>
  </si>
  <si>
    <t>Системы охранно-пожарной сигнализации и оповещения до 50 датчиков</t>
  </si>
  <si>
    <t>Системы охранно-пожарной сигнализации и оповещения до 100 датчиков</t>
  </si>
  <si>
    <t>Системы охранно-пожарной сигнализации и оповещения более 100 датчиков (за каждые последующие 50 датчиков)</t>
  </si>
  <si>
    <t>Разработка пояснительной записки (в соответствии со СНИП и ГОСТ)</t>
  </si>
  <si>
    <t>30% от стоимости проекта</t>
  </si>
  <si>
    <t>Установка и настройка системы видеорегистрации</t>
  </si>
  <si>
    <t>x 2,5</t>
  </si>
  <si>
    <t>Монтаж оборудования видеонаблюдения, СКУД и ОПС</t>
  </si>
  <si>
    <t>Монтаж купольной поворотной камеры на высоту до 3-х метров</t>
  </si>
  <si>
    <t>в</t>
  </si>
  <si>
    <t>Монтаж открытой камеры (уличной камеры на высоту до 3-х метров)</t>
  </si>
  <si>
    <t>и</t>
  </si>
  <si>
    <t>Уличной камеры на высоту до 5-ти метров</t>
  </si>
  <si>
    <t>д</t>
  </si>
  <si>
    <t>Уличной камеры на высоту до 8-ти метров</t>
  </si>
  <si>
    <t>е</t>
  </si>
  <si>
    <t>Монтаж камеры, встроенной в охранный датчик объёма</t>
  </si>
  <si>
    <t>о</t>
  </si>
  <si>
    <t>Монтаж скрытой камеры, встроенной в светильник</t>
  </si>
  <si>
    <t>Монтаж скрытой камеры, встроенной в деревянную/кирпичную/бетонную поверхность (без учёта малярных работ)</t>
  </si>
  <si>
    <t>Монтаж светильников аварийного освещения</t>
  </si>
  <si>
    <t>Монтаж накладной вызывной аудио-видео панели (на деревянную/кирпичную/бетонную поверхность (без учёта малярных работ)</t>
  </si>
  <si>
    <t>С</t>
  </si>
  <si>
    <t>Монтаж накладной вызывной аудио-видео панели (на каменную поверхность)</t>
  </si>
  <si>
    <t>К</t>
  </si>
  <si>
    <t>Монтаж врезной вызывной аудио-видео панели (в деревянную/кирпичную/бетонную поверхность (без учёта малярных работ)</t>
  </si>
  <si>
    <t>У</t>
  </si>
  <si>
    <t>Монтаж врезной вызывной аудио-видео панели (в каменную поверхность)</t>
  </si>
  <si>
    <t>Д</t>
  </si>
  <si>
    <t>Монтаж накладного блока монитора видеодомофона</t>
  </si>
  <si>
    <t>Монтаж врезного блока монитора видеодомофона (hаnds free)</t>
  </si>
  <si>
    <t>Монтаж накладного электрозамка на стальные двери</t>
  </si>
  <si>
    <t>Монтаж врезного электрозамка</t>
  </si>
  <si>
    <t>Монтаж накладного электрозамка-защёлки на стеклянные двери</t>
  </si>
  <si>
    <t>Монтаж блока питания, Сетевого коммутатора</t>
  </si>
  <si>
    <t>Монтаж видеомодулятора, ВЧ-сумматора, ВЧ-разветвителя</t>
  </si>
  <si>
    <t>Монтаж системы бесперебойного питания</t>
  </si>
  <si>
    <t>Монтаж пожарного термо- и термо-дымового датчика (врезного)</t>
  </si>
  <si>
    <t>Монтаж пожарного термо- и термо-дымового датчика (накладного)</t>
  </si>
  <si>
    <t>О</t>
  </si>
  <si>
    <t>Монтаж внешнего (уличного) ОПС датчика</t>
  </si>
  <si>
    <t>П</t>
  </si>
  <si>
    <t>Монтаж внутреннего (офисного) ОПС датчика</t>
  </si>
  <si>
    <t>Монтаж охранной панели</t>
  </si>
  <si>
    <t>Программирование охранной панели и настройка ОПС (до 8 датчиков)</t>
  </si>
  <si>
    <t>Программирование охранной панели и настройка ОПС (каждых последующих 8 датчиков)</t>
  </si>
  <si>
    <t>Установка и настройка системы контроля доступа</t>
  </si>
  <si>
    <t>Настройка системы (до 3 дверей в сети, или каждая отдельная дверь), регистрация в системе до 50 прокси-карт или ключей</t>
  </si>
  <si>
    <t>Дополнительная регистрация в системе до 50 прокси-карт или ключей (до 3 дверей в сети или каждая отдельная дверь)</t>
  </si>
  <si>
    <t>Обучение работе и регистрация в системе 5 прокси-карт</t>
  </si>
  <si>
    <t>Прокладка кабеля (без учёта стоимости материалов и дополнительных работ)</t>
  </si>
  <si>
    <t>Прокладка кабеля открытым способом (без штробления, подвязка к имеющимся несущим конструкциям стяжками), погонный метр кабеля</t>
  </si>
  <si>
    <t>Прокладка кабеля открытым способом (перфорирование и подвязка  нейлоновыми стяжками), погонный метр кабеля</t>
  </si>
  <si>
    <t>Прокладка кабеля в пластиковых коробах или в пластиковой гофро-грубе (перфорирование и подвязка  нейлоновыми стяжками), погонный метр кабеля</t>
  </si>
  <si>
    <t>Заправка кабеля в пластиковую гофро-трубу, погонный метр кабеля</t>
  </si>
  <si>
    <t>Прокладка кабеля за подвесным потолком типа ArmStrong, погонный метр кабеля</t>
  </si>
  <si>
    <t>Прокладка кабеля за "глухим" подвесным потолком (без учёта штукатурных и малярных работ), погонный метр кабеля</t>
  </si>
  <si>
    <t>Прокладка кабеля со штроблением (кирпич, без учёта молярных работ и расходных материалов),  погонный метр кабеля</t>
  </si>
  <si>
    <t>Прокладка кабеля со штроблением (бетон, без учёта молярных работ и расходных материалов),  погонный метр кабеля</t>
  </si>
  <si>
    <t>Прокладка кабеля в пластиковой трубе под землёй (без учёта стоимости рытья траншеи и стоимости трубы),  погонный метр кабеля</t>
  </si>
  <si>
    <t>Прокладка кабеля в пластиковой трубе под землёй (без учёта стоимости трубы),  погонный метр кабеля</t>
  </si>
  <si>
    <t>Разделка кабелей</t>
  </si>
  <si>
    <t>Распайка разъёмов</t>
  </si>
  <si>
    <t>Заделка розеток без учёта стоимости монтажа (TV, TF, I-net)</t>
  </si>
  <si>
    <t>Заделка распаечных коробок</t>
  </si>
  <si>
    <t>Сверление проходных отверстий в бетонных перекрытиях, балках, фундаменте, устройство кабельного ввода внутрь помещения</t>
  </si>
  <si>
    <t>Транспортные расходы</t>
  </si>
  <si>
    <t>Разовый выезд специалиста в черте города</t>
  </si>
  <si>
    <t>Договор на сервисное обслуживание и послегарантийное обслуживание</t>
  </si>
  <si>
    <t>Сервисное обслуживание оборудования, находящегося на гарантии (процент от стоимости оборудования)</t>
  </si>
  <si>
    <t>10%  в квартал</t>
  </si>
  <si>
    <t>3,5%  в месяц</t>
  </si>
  <si>
    <t>Сервисное обслуживание (процент от стоимости оборудования, передаваемого на сервисное обслуживание)</t>
  </si>
  <si>
    <t>18%  в квартал</t>
  </si>
  <si>
    <t>6,5%  в месяц</t>
  </si>
  <si>
    <t>Выполнение разовых работ (альтернатива подписанию договора на сервисное обслуживание)</t>
  </si>
  <si>
    <t>Выполнение работ, связанных с просмотром, архивированием и обработкой видеоматериалов, хранящихся на видеосервере</t>
  </si>
  <si>
    <t>разовый выезд + 1500 р./час</t>
  </si>
  <si>
    <t>разовый выезд + 1680 р./час</t>
  </si>
  <si>
    <t>разовый выезд + 1700 р./час</t>
  </si>
  <si>
    <t>Демонтаж оборудования</t>
  </si>
  <si>
    <t>x0,5 от стоимости монтажных работ</t>
  </si>
  <si>
    <t>Поворот видеокамеры (без демонтажа, без юстировки объектива, без разборки и гермокожуха/корпуса)</t>
  </si>
  <si>
    <t>Поворот видеокамеры (с демонтажём и/или разборкой гермокожуха/корпуса, без юстировки объектива)</t>
  </si>
  <si>
    <t>x2,5 от стоимости монтажных работ</t>
  </si>
  <si>
    <t>Чистка оптики видеокамеры (без демонтажа и разборки и гермокожуха/корпуса)</t>
  </si>
  <si>
    <t>Чистка оптики видеокамеры (с демонтажём и/или разборкой гермокожуха/корпуса)</t>
  </si>
  <si>
    <t>Юстировка объектива видеокамеры (без демонтажа и разборки и гермокожуха/корпуса)</t>
  </si>
  <si>
    <t>x1,0 от стоимости монтажных работ</t>
  </si>
  <si>
    <t>Юстировка объектива видеокамеры (с демонтажём и/или разборкой гермокожуха/корпуса)</t>
  </si>
  <si>
    <t>x3,0 от стоимости монтажных работ</t>
  </si>
  <si>
    <t>Работа в выходные и праздничные дни</t>
  </si>
  <si>
    <t>x2,0 от стоимости монтажных работ</t>
  </si>
  <si>
    <t>Работа в ночные часы (с 20:00 до 9:00)</t>
  </si>
  <si>
    <t>Плохие погодные условия (дождь, снег, сильный ветер при высотных работах)</t>
  </si>
  <si>
    <t>x1,5 от стоимости монтажных работ</t>
  </si>
  <si>
    <t>Работа при низкой температуре (ниже +5 С)</t>
  </si>
  <si>
    <t>Высота от -0,5 до 0,0 метров</t>
  </si>
  <si>
    <t>Высота от 0,0 до 1,8 метров</t>
  </si>
  <si>
    <t>Высота от 1,8 до 3-х метров</t>
  </si>
  <si>
    <t>Высота до 5-и метров</t>
  </si>
  <si>
    <t>Высота до 7-и метров</t>
  </si>
  <si>
    <t>Высота свыше 7-ми метров</t>
  </si>
  <si>
    <t>договорная</t>
  </si>
  <si>
    <t>* Примечание - в случае наличной оплаты предоставляется скидка  10%</t>
  </si>
  <si>
    <t>разовый выезд + 3500 р./час</t>
  </si>
  <si>
    <t>Сопровождение и  надзор за проводимыми монтажныеми работами (за каждый день присутствия на объекте) в Москва</t>
  </si>
  <si>
    <t>Сопровождение и  надзор за проводимыми монтажныеми работами (за каждый день присутствия на объекте) за городом, без стоимости проживания**</t>
  </si>
  <si>
    <t xml:space="preserve">** В случае выезда за город, Клиент оплачивает проживание в гостинице или предоставляет аналогичные условия проживания. </t>
  </si>
  <si>
    <t>Проживание сотрудников на недостроенном и/или не сданном в эксплуатацию объекте не допустимо!</t>
  </si>
  <si>
    <t>Монтаж домашнего кинотеатра</t>
  </si>
  <si>
    <t>Подбор, тестирование оборудования</t>
  </si>
  <si>
    <t>Настройка домашнего кинотеатра (звук)  </t>
  </si>
  <si>
    <t>Настройка обучаемого пульта от 500$  </t>
  </si>
  <si>
    <t>Настройка обучаемого пульта  </t>
  </si>
  <si>
    <t>Настройка проецирования </t>
  </si>
  <si>
    <t>Разделка кабеля, за конец  </t>
  </si>
  <si>
    <t>Подключение и настройка техники</t>
  </si>
  <si>
    <t>Подключение и настройка видео  </t>
  </si>
  <si>
    <t>Программирование кейпадов и сенсорных пультов ДУ  </t>
  </si>
  <si>
    <t>Сборка тумбы, подставки для техники  </t>
  </si>
  <si>
    <t>Установка TV на подставку </t>
  </si>
  <si>
    <t>Подвес акустической системы  </t>
  </si>
  <si>
    <t>Подвес на стену плазменной панели до 32"  </t>
  </si>
  <si>
    <t>Подвес на стену плазменной панели от 32" до 50"  </t>
  </si>
  <si>
    <t>Подвес на стену плазменной панели от 52"  </t>
  </si>
  <si>
    <t>Подвес проектора (настенное крепление)</t>
  </si>
  <si>
    <t>Подвес проектора (потолочное крепление)  </t>
  </si>
  <si>
    <t>Подключение экрана моторизированного</t>
  </si>
  <si>
    <t>Подвес экрана натяжного  </t>
  </si>
  <si>
    <t>Подвес экрана простого</t>
  </si>
  <si>
    <t>Подвес экрана простого от 110"  </t>
  </si>
  <si>
    <t>Прокладка акустических кабелей (со штроблением), за погонный метр кабеля</t>
  </si>
  <si>
    <t>Прокладка акустических кабелей (без штробления), за погонный метр кабеля</t>
  </si>
  <si>
    <t>Прокладка кабеля по подвесному потолку, за погонный метр кабеля</t>
  </si>
  <si>
    <t>Прокладка кабеля под плинтусом, за погонный метр кабеля</t>
  </si>
  <si>
    <t>Установка закладной под плазменную панель/ЖК</t>
  </si>
  <si>
    <t>Установка закладной под АС</t>
  </si>
  <si>
    <t>Монтаж встраиваемой акустической системы</t>
  </si>
  <si>
    <t>Разовый выезд специалиста за город в сутки + стоимость билетов</t>
  </si>
  <si>
    <t>Командировочные расходы (в день) без учёта стоимости проживания в гостинице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</si>
</sst>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"/>
    <numFmt numFmtId="166" formatCode="#,##0.00&quot;р.&quot;"/>
    <numFmt numFmtId="167" formatCode="#,##0&quot;р.&quot;"/>
    <numFmt numFmtId="168" formatCode="[$$-409]#,##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2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10" xfId="62" applyNumberFormat="1" applyFont="1" applyBorder="1" applyAlignment="1">
      <alignment horizontal="center"/>
    </xf>
    <xf numFmtId="166" fontId="0" fillId="0" borderId="0" xfId="62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166" fontId="0" fillId="0" borderId="12" xfId="62" applyNumberFormat="1" applyFont="1" applyBorder="1" applyAlignment="1">
      <alignment horizontal="center"/>
    </xf>
    <xf numFmtId="166" fontId="0" fillId="0" borderId="13" xfId="62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/>
    </xf>
    <xf numFmtId="166" fontId="4" fillId="33" borderId="15" xfId="62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vertical="center" wrapText="1" indent="2"/>
    </xf>
    <xf numFmtId="0" fontId="0" fillId="0" borderId="18" xfId="0" applyFont="1" applyBorder="1" applyAlignment="1">
      <alignment horizontal="center"/>
    </xf>
    <xf numFmtId="166" fontId="0" fillId="0" borderId="16" xfId="62" applyNumberFormat="1" applyFont="1" applyBorder="1" applyAlignment="1">
      <alignment horizontal="right"/>
    </xf>
    <xf numFmtId="166" fontId="0" fillId="0" borderId="19" xfId="62" applyNumberFormat="1" applyFont="1" applyBorder="1" applyAlignment="1">
      <alignment horizontal="right" vertical="center"/>
    </xf>
    <xf numFmtId="167" fontId="0" fillId="0" borderId="19" xfId="62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center" wrapText="1" indent="2"/>
    </xf>
    <xf numFmtId="0" fontId="0" fillId="0" borderId="22" xfId="0" applyFont="1" applyBorder="1" applyAlignment="1">
      <alignment horizontal="center"/>
    </xf>
    <xf numFmtId="166" fontId="0" fillId="0" borderId="20" xfId="62" applyNumberFormat="1" applyFont="1" applyBorder="1" applyAlignment="1">
      <alignment horizontal="right"/>
    </xf>
    <xf numFmtId="166" fontId="0" fillId="0" borderId="23" xfId="62" applyNumberFormat="1" applyFont="1" applyBorder="1" applyAlignment="1">
      <alignment horizontal="right" vertical="center"/>
    </xf>
    <xf numFmtId="167" fontId="0" fillId="0" borderId="16" xfId="62" applyNumberFormat="1" applyBorder="1" applyAlignment="1">
      <alignment horizontal="right" vertical="center"/>
    </xf>
    <xf numFmtId="167" fontId="0" fillId="0" borderId="20" xfId="62" applyNumberFormat="1" applyBorder="1" applyAlignment="1">
      <alignment horizontal="right" vertical="center"/>
    </xf>
    <xf numFmtId="167" fontId="0" fillId="0" borderId="23" xfId="62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 wrapText="1" indent="2"/>
    </xf>
    <xf numFmtId="0" fontId="0" fillId="0" borderId="25" xfId="0" applyFont="1" applyBorder="1" applyAlignment="1">
      <alignment horizontal="center"/>
    </xf>
    <xf numFmtId="167" fontId="0" fillId="0" borderId="26" xfId="62" applyNumberFormat="1" applyBorder="1" applyAlignment="1">
      <alignment horizontal="right" vertical="center"/>
    </xf>
    <xf numFmtId="167" fontId="0" fillId="0" borderId="27" xfId="62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 indent="2"/>
    </xf>
    <xf numFmtId="0" fontId="0" fillId="0" borderId="30" xfId="0" applyFont="1" applyBorder="1" applyAlignment="1">
      <alignment horizontal="center" vertical="center"/>
    </xf>
    <xf numFmtId="167" fontId="0" fillId="0" borderId="28" xfId="62" applyNumberFormat="1" applyBorder="1" applyAlignment="1">
      <alignment horizontal="right" vertical="center"/>
    </xf>
    <xf numFmtId="167" fontId="0" fillId="0" borderId="31" xfId="62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 indent="2"/>
    </xf>
    <xf numFmtId="0" fontId="0" fillId="0" borderId="33" xfId="0" applyFont="1" applyBorder="1" applyAlignment="1">
      <alignment horizontal="center" vertical="center"/>
    </xf>
    <xf numFmtId="167" fontId="0" fillId="0" borderId="12" xfId="62" applyNumberFormat="1" applyBorder="1" applyAlignment="1">
      <alignment horizontal="right" vertical="center"/>
    </xf>
    <xf numFmtId="167" fontId="0" fillId="0" borderId="13" xfId="62" applyNumberFormat="1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7" fontId="0" fillId="0" borderId="34" xfId="62" applyNumberFormat="1" applyBorder="1" applyAlignment="1">
      <alignment horizontal="right" vertical="center"/>
    </xf>
    <xf numFmtId="167" fontId="0" fillId="0" borderId="35" xfId="62" applyNumberFormat="1" applyBorder="1" applyAlignment="1">
      <alignment horizontal="right" vertical="center"/>
    </xf>
    <xf numFmtId="167" fontId="0" fillId="0" borderId="35" xfId="62" applyNumberFormat="1" applyFont="1" applyBorder="1" applyAlignment="1">
      <alignment horizontal="right"/>
    </xf>
    <xf numFmtId="167" fontId="0" fillId="0" borderId="36" xfId="62" applyNumberFormat="1" applyBorder="1" applyAlignment="1">
      <alignment horizontal="right" vertical="center"/>
    </xf>
    <xf numFmtId="167" fontId="0" fillId="0" borderId="18" xfId="62" applyNumberFormat="1" applyBorder="1" applyAlignment="1">
      <alignment horizontal="right" vertical="center"/>
    </xf>
    <xf numFmtId="166" fontId="0" fillId="0" borderId="18" xfId="62" applyNumberFormat="1" applyFont="1" applyBorder="1" applyAlignment="1">
      <alignment horizontal="right"/>
    </xf>
    <xf numFmtId="167" fontId="0" fillId="0" borderId="37" xfId="62" applyNumberFormat="1" applyBorder="1" applyAlignment="1">
      <alignment horizontal="right" vertical="center"/>
    </xf>
    <xf numFmtId="167" fontId="0" fillId="0" borderId="38" xfId="62" applyNumberFormat="1" applyFont="1" applyBorder="1" applyAlignment="1">
      <alignment horizontal="right"/>
    </xf>
    <xf numFmtId="166" fontId="0" fillId="0" borderId="39" xfId="62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 indent="2"/>
    </xf>
    <xf numFmtId="0" fontId="0" fillId="0" borderId="38" xfId="0" applyFont="1" applyBorder="1" applyAlignment="1">
      <alignment horizontal="center" vertical="center"/>
    </xf>
    <xf numFmtId="167" fontId="0" fillId="0" borderId="40" xfId="62" applyNumberFormat="1" applyBorder="1" applyAlignment="1">
      <alignment horizontal="right" vertical="center"/>
    </xf>
    <xf numFmtId="167" fontId="0" fillId="0" borderId="42" xfId="62" applyNumberFormat="1" applyFont="1" applyBorder="1" applyAlignment="1">
      <alignment horizontal="right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horizontal="center"/>
    </xf>
    <xf numFmtId="166" fontId="4" fillId="33" borderId="44" xfId="62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 indent="2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4" fillId="33" borderId="51" xfId="0" applyFont="1" applyFill="1" applyBorder="1" applyAlignment="1">
      <alignment horizontal="left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indent="1"/>
    </xf>
    <xf numFmtId="166" fontId="4" fillId="33" borderId="10" xfId="62" applyNumberFormat="1" applyFon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52" xfId="0" applyFont="1" applyBorder="1" applyAlignment="1">
      <alignment horizontal="left" vertical="center" wrapText="1" indent="2"/>
    </xf>
    <xf numFmtId="0" fontId="0" fillId="0" borderId="53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2"/>
    </xf>
    <xf numFmtId="167" fontId="0" fillId="0" borderId="0" xfId="62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41" xfId="0" applyFont="1" applyBorder="1" applyAlignment="1">
      <alignment horizontal="left" vertical="center" wrapText="1" indent="2"/>
    </xf>
    <xf numFmtId="0" fontId="0" fillId="0" borderId="17" xfId="0" applyFont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2"/>
    </xf>
    <xf numFmtId="167" fontId="0" fillId="0" borderId="41" xfId="62" applyNumberFormat="1" applyFont="1" applyBorder="1" applyAlignment="1">
      <alignment horizontal="center" vertical="center"/>
    </xf>
    <xf numFmtId="167" fontId="0" fillId="0" borderId="54" xfId="62" applyNumberFormat="1" applyFont="1" applyBorder="1" applyAlignment="1">
      <alignment horizontal="center" vertical="center"/>
    </xf>
    <xf numFmtId="167" fontId="0" fillId="0" borderId="55" xfId="62" applyNumberFormat="1" applyFont="1" applyBorder="1" applyAlignment="1">
      <alignment horizontal="center" vertical="center"/>
    </xf>
    <xf numFmtId="167" fontId="0" fillId="0" borderId="56" xfId="62" applyNumberFormat="1" applyFont="1" applyBorder="1" applyAlignment="1">
      <alignment horizontal="center" vertical="center"/>
    </xf>
    <xf numFmtId="167" fontId="0" fillId="0" borderId="57" xfId="62" applyNumberFormat="1" applyFont="1" applyBorder="1" applyAlignment="1">
      <alignment horizontal="center" vertical="center"/>
    </xf>
    <xf numFmtId="167" fontId="0" fillId="0" borderId="58" xfId="62" applyNumberFormat="1" applyFont="1" applyBorder="1" applyAlignment="1">
      <alignment horizontal="center" vertical="center"/>
    </xf>
    <xf numFmtId="167" fontId="0" fillId="0" borderId="21" xfId="62" applyNumberFormat="1" applyFont="1" applyBorder="1" applyAlignment="1">
      <alignment horizontal="center" vertical="center"/>
    </xf>
    <xf numFmtId="167" fontId="0" fillId="0" borderId="59" xfId="62" applyNumberFormat="1" applyFont="1" applyBorder="1" applyAlignment="1">
      <alignment horizontal="center" vertical="center"/>
    </xf>
    <xf numFmtId="167" fontId="0" fillId="0" borderId="36" xfId="62" applyNumberFormat="1" applyFont="1" applyBorder="1" applyAlignment="1">
      <alignment horizontal="center" vertical="center"/>
    </xf>
    <xf numFmtId="167" fontId="0" fillId="0" borderId="60" xfId="62" applyNumberFormat="1" applyFont="1" applyBorder="1" applyAlignment="1">
      <alignment horizontal="center" vertical="center"/>
    </xf>
    <xf numFmtId="167" fontId="0" fillId="0" borderId="61" xfId="62" applyNumberFormat="1" applyFont="1" applyBorder="1" applyAlignment="1">
      <alignment horizontal="center" vertical="center"/>
    </xf>
    <xf numFmtId="167" fontId="0" fillId="0" borderId="49" xfId="62" applyNumberFormat="1" applyFont="1" applyBorder="1" applyAlignment="1">
      <alignment horizontal="center" vertical="center"/>
    </xf>
    <xf numFmtId="167" fontId="0" fillId="0" borderId="61" xfId="62" applyNumberFormat="1" applyFont="1" applyBorder="1" applyAlignment="1">
      <alignment horizontal="center" vertical="center"/>
    </xf>
    <xf numFmtId="167" fontId="0" fillId="0" borderId="49" xfId="62" applyNumberFormat="1" applyFont="1" applyBorder="1" applyAlignment="1">
      <alignment horizontal="center" vertical="center"/>
    </xf>
    <xf numFmtId="167" fontId="0" fillId="0" borderId="62" xfId="62" applyNumberFormat="1" applyFont="1" applyBorder="1" applyAlignment="1">
      <alignment horizontal="center" vertical="center"/>
    </xf>
    <xf numFmtId="167" fontId="0" fillId="0" borderId="63" xfId="62" applyNumberFormat="1" applyFont="1" applyBorder="1" applyAlignment="1">
      <alignment horizontal="center" vertical="center"/>
    </xf>
    <xf numFmtId="167" fontId="0" fillId="0" borderId="64" xfId="62" applyNumberFormat="1" applyFont="1" applyBorder="1" applyAlignment="1">
      <alignment horizontal="center" vertical="center"/>
    </xf>
    <xf numFmtId="167" fontId="0" fillId="0" borderId="65" xfId="62" applyNumberFormat="1" applyFont="1" applyBorder="1" applyAlignment="1">
      <alignment horizontal="center" vertical="center"/>
    </xf>
    <xf numFmtId="167" fontId="0" fillId="0" borderId="24" xfId="62" applyNumberFormat="1" applyFont="1" applyBorder="1" applyAlignment="1">
      <alignment horizontal="center" vertical="center"/>
    </xf>
    <xf numFmtId="167" fontId="0" fillId="0" borderId="50" xfId="62" applyNumberFormat="1" applyFont="1" applyBorder="1" applyAlignment="1">
      <alignment horizontal="center" vertical="center"/>
    </xf>
    <xf numFmtId="167" fontId="0" fillId="0" borderId="48" xfId="62" applyNumberFormat="1" applyFont="1" applyBorder="1" applyAlignment="1">
      <alignment horizontal="center" vertical="center"/>
    </xf>
    <xf numFmtId="167" fontId="0" fillId="0" borderId="66" xfId="62" applyNumberFormat="1" applyFont="1" applyBorder="1" applyAlignment="1">
      <alignment horizontal="center" vertical="center"/>
    </xf>
    <xf numFmtId="167" fontId="0" fillId="0" borderId="67" xfId="62" applyNumberFormat="1" applyFont="1" applyBorder="1" applyAlignment="1">
      <alignment horizontal="center" vertical="center"/>
    </xf>
    <xf numFmtId="167" fontId="0" fillId="0" borderId="59" xfId="62" applyNumberFormat="1" applyBorder="1" applyAlignment="1">
      <alignment horizontal="center" vertical="center"/>
    </xf>
    <xf numFmtId="167" fontId="0" fillId="0" borderId="52" xfId="62" applyNumberFormat="1" applyBorder="1" applyAlignment="1">
      <alignment horizontal="center" vertical="center"/>
    </xf>
    <xf numFmtId="167" fontId="0" fillId="0" borderId="61" xfId="62" applyNumberFormat="1" applyBorder="1" applyAlignment="1">
      <alignment horizontal="center" vertical="center"/>
    </xf>
    <xf numFmtId="167" fontId="0" fillId="0" borderId="49" xfId="62" applyNumberFormat="1" applyBorder="1" applyAlignment="1">
      <alignment horizontal="center" vertical="center"/>
    </xf>
    <xf numFmtId="166" fontId="0" fillId="0" borderId="10" xfId="62" applyNumberFormat="1" applyFont="1" applyBorder="1" applyAlignment="1">
      <alignment horizontal="center"/>
    </xf>
    <xf numFmtId="166" fontId="0" fillId="0" borderId="68" xfId="62" applyNumberFormat="1" applyFont="1" applyBorder="1" applyAlignment="1">
      <alignment horizontal="center"/>
    </xf>
    <xf numFmtId="166" fontId="0" fillId="0" borderId="69" xfId="62" applyNumberFormat="1" applyFont="1" applyBorder="1" applyAlignment="1">
      <alignment horizontal="center"/>
    </xf>
    <xf numFmtId="166" fontId="0" fillId="0" borderId="14" xfId="62" applyNumberFormat="1" applyFont="1" applyBorder="1" applyAlignment="1">
      <alignment horizontal="center"/>
    </xf>
    <xf numFmtId="166" fontId="0" fillId="0" borderId="70" xfId="62" applyNumberFormat="1" applyFont="1" applyBorder="1" applyAlignment="1">
      <alignment horizontal="center"/>
    </xf>
    <xf numFmtId="166" fontId="0" fillId="0" borderId="55" xfId="62" applyNumberFormat="1" applyFont="1" applyBorder="1" applyAlignment="1">
      <alignment horizontal="center"/>
    </xf>
    <xf numFmtId="166" fontId="0" fillId="0" borderId="56" xfId="62" applyNumberFormat="1" applyFont="1" applyBorder="1" applyAlignment="1">
      <alignment horizontal="center"/>
    </xf>
    <xf numFmtId="167" fontId="0" fillId="0" borderId="71" xfId="62" applyNumberFormat="1" applyFont="1" applyBorder="1" applyAlignment="1">
      <alignment horizontal="center" vertical="center"/>
    </xf>
    <xf numFmtId="167" fontId="0" fillId="0" borderId="72" xfId="62" applyNumberFormat="1" applyFont="1" applyBorder="1" applyAlignment="1">
      <alignment horizontal="center" vertical="center"/>
    </xf>
    <xf numFmtId="167" fontId="0" fillId="0" borderId="73" xfId="62" applyNumberFormat="1" applyFont="1" applyBorder="1" applyAlignment="1">
      <alignment horizontal="center" vertical="center"/>
    </xf>
    <xf numFmtId="167" fontId="0" fillId="0" borderId="37" xfId="62" applyNumberFormat="1" applyFont="1" applyBorder="1" applyAlignment="1">
      <alignment horizontal="center" vertical="center"/>
    </xf>
    <xf numFmtId="167" fontId="0" fillId="0" borderId="74" xfId="62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 indent="2"/>
    </xf>
    <xf numFmtId="0" fontId="0" fillId="0" borderId="48" xfId="0" applyFont="1" applyBorder="1" applyAlignment="1">
      <alignment horizontal="left" vertical="center" wrapText="1" indent="2"/>
    </xf>
    <xf numFmtId="167" fontId="0" fillId="0" borderId="37" xfId="62" applyNumberFormat="1" applyBorder="1" applyAlignment="1">
      <alignment horizontal="center" vertical="center"/>
    </xf>
    <xf numFmtId="167" fontId="0" fillId="0" borderId="74" xfId="62" applyNumberForma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21" xfId="0" applyFont="1" applyBorder="1" applyAlignment="1">
      <alignment horizontal="left" vertical="center" wrapText="1" indent="2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4</xdr:row>
      <xdr:rowOff>142875</xdr:rowOff>
    </xdr:to>
    <xdr:pic>
      <xdr:nvPicPr>
        <xdr:cNvPr id="1" name="Picture 2" descr="LogoSpyVideo 188x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">
      <pane xSplit="8" ySplit="6" topLeftCell="I79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113" sqref="B113"/>
    </sheetView>
  </sheetViews>
  <sheetFormatPr defaultColWidth="9.00390625" defaultRowHeight="12.75"/>
  <cols>
    <col min="1" max="1" width="3.875" style="2" customWidth="1"/>
    <col min="2" max="2" width="139.625" style="1" customWidth="1"/>
    <col min="3" max="3" width="6.625" style="1" customWidth="1"/>
    <col min="4" max="4" width="0.2421875" style="1" hidden="1" customWidth="1"/>
    <col min="5" max="7" width="10.75390625" style="1" hidden="1" customWidth="1"/>
    <col min="8" max="8" width="4.25390625" style="1" hidden="1" customWidth="1"/>
    <col min="9" max="9" width="9.75390625" style="1" hidden="1" customWidth="1"/>
    <col min="10" max="10" width="10.00390625" style="1" hidden="1" customWidth="1"/>
    <col min="11" max="11" width="9.125" style="0" hidden="1" customWidth="1"/>
    <col min="12" max="12" width="6.75390625" style="1" hidden="1" customWidth="1"/>
    <col min="13" max="16" width="10.75390625" style="1" hidden="1" customWidth="1"/>
    <col min="17" max="17" width="0.12890625" style="1" hidden="1" customWidth="1"/>
    <col min="18" max="19" width="14.375" style="1" customWidth="1"/>
  </cols>
  <sheetData>
    <row r="1" spans="1:19" ht="26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L1"/>
      <c r="M1"/>
      <c r="N1"/>
      <c r="O1"/>
      <c r="P1"/>
      <c r="Q1"/>
      <c r="R1"/>
      <c r="S1"/>
    </row>
    <row r="2" ht="12.75"/>
    <row r="3" spans="3:19" ht="12.75">
      <c r="C3" s="3"/>
      <c r="D3" s="3"/>
      <c r="E3" s="3"/>
      <c r="F3" s="3"/>
      <c r="G3" s="3"/>
      <c r="H3" s="3"/>
      <c r="I3" s="4">
        <f>100/(100-J3)</f>
        <v>1.1363636363636365</v>
      </c>
      <c r="J3" s="5">
        <v>12</v>
      </c>
      <c r="L3" s="3"/>
      <c r="M3" s="3"/>
      <c r="N3" s="3"/>
      <c r="O3" s="3"/>
      <c r="P3" s="3"/>
      <c r="Q3" s="3"/>
      <c r="R3" s="4">
        <f>100/(100-S3)</f>
        <v>1.1363636363636365</v>
      </c>
      <c r="S3" s="5">
        <v>12</v>
      </c>
    </row>
    <row r="4" spans="2:19" ht="13.5" thickBot="1">
      <c r="B4" s="2" t="s">
        <v>1</v>
      </c>
      <c r="C4" s="2"/>
      <c r="D4" s="121" t="s">
        <v>2</v>
      </c>
      <c r="E4" s="121"/>
      <c r="F4" s="7"/>
      <c r="G4" s="8"/>
      <c r="I4" s="6"/>
      <c r="J4" s="6"/>
      <c r="L4" s="2"/>
      <c r="M4" s="121" t="s">
        <v>2</v>
      </c>
      <c r="N4" s="121"/>
      <c r="O4" s="7"/>
      <c r="P4" s="8"/>
      <c r="R4" s="6"/>
      <c r="S4" s="6"/>
    </row>
    <row r="5" spans="2:19" ht="13.5" thickBot="1">
      <c r="B5" s="2" t="s">
        <v>3</v>
      </c>
      <c r="C5" s="2"/>
      <c r="D5" s="122" t="s">
        <v>4</v>
      </c>
      <c r="E5" s="123"/>
      <c r="F5" s="122" t="s">
        <v>5</v>
      </c>
      <c r="G5" s="123"/>
      <c r="I5" s="122" t="s">
        <v>6</v>
      </c>
      <c r="J5" s="123"/>
      <c r="L5" s="2"/>
      <c r="M5" s="122" t="s">
        <v>4</v>
      </c>
      <c r="N5" s="123"/>
      <c r="O5" s="122" t="s">
        <v>5</v>
      </c>
      <c r="P5" s="123"/>
      <c r="R5" s="124" t="s">
        <v>6</v>
      </c>
      <c r="S5" s="125"/>
    </row>
    <row r="6" spans="1:19" ht="13.5" thickBot="1">
      <c r="A6" s="9"/>
      <c r="B6" s="10"/>
      <c r="C6" s="11" t="s">
        <v>7</v>
      </c>
      <c r="D6" s="12" t="s">
        <v>8</v>
      </c>
      <c r="E6" s="13" t="s">
        <v>9</v>
      </c>
      <c r="F6" s="12" t="s">
        <v>8</v>
      </c>
      <c r="G6" s="13" t="s">
        <v>9</v>
      </c>
      <c r="I6" s="12" t="s">
        <v>8</v>
      </c>
      <c r="J6" s="13" t="s">
        <v>9</v>
      </c>
      <c r="L6" s="11" t="s">
        <v>7</v>
      </c>
      <c r="M6" s="12" t="s">
        <v>8</v>
      </c>
      <c r="N6" s="13" t="s">
        <v>9</v>
      </c>
      <c r="O6" s="12" t="s">
        <v>8</v>
      </c>
      <c r="P6" s="13" t="s">
        <v>9</v>
      </c>
      <c r="R6" s="12" t="s">
        <v>8</v>
      </c>
      <c r="S6" s="13" t="s">
        <v>9</v>
      </c>
    </row>
    <row r="7" spans="1:19" ht="13.5" thickBot="1">
      <c r="A7" s="14">
        <v>1</v>
      </c>
      <c r="B7" s="15" t="s">
        <v>10</v>
      </c>
      <c r="C7" s="16"/>
      <c r="D7" s="17"/>
      <c r="E7" s="17"/>
      <c r="F7" s="17"/>
      <c r="G7" s="17"/>
      <c r="H7" s="18"/>
      <c r="I7" s="17"/>
      <c r="J7" s="17"/>
      <c r="L7" s="16"/>
      <c r="M7" s="17"/>
      <c r="N7" s="17"/>
      <c r="O7" s="17"/>
      <c r="P7" s="17"/>
      <c r="Q7" s="18"/>
      <c r="R7" s="17"/>
      <c r="S7" s="17"/>
    </row>
    <row r="8" spans="1:19" ht="12.75">
      <c r="A8" s="19"/>
      <c r="B8" s="20" t="s">
        <v>11</v>
      </c>
      <c r="C8" s="21">
        <v>1</v>
      </c>
      <c r="D8" s="22">
        <v>4500</v>
      </c>
      <c r="E8" s="23">
        <f>C8*D8</f>
        <v>4500</v>
      </c>
      <c r="F8" s="22">
        <f>D8*1.12</f>
        <v>5040.000000000001</v>
      </c>
      <c r="G8" s="23">
        <f>F8*C8</f>
        <v>5040.000000000001</v>
      </c>
      <c r="I8" s="24">
        <v>5000</v>
      </c>
      <c r="J8" s="24">
        <f>I8*C8</f>
        <v>5000</v>
      </c>
      <c r="L8" s="21">
        <v>1</v>
      </c>
      <c r="M8" s="22">
        <v>4500</v>
      </c>
      <c r="N8" s="23">
        <f>L8*M8</f>
        <v>4500</v>
      </c>
      <c r="O8" s="22">
        <f>M8*1.12</f>
        <v>5040.000000000001</v>
      </c>
      <c r="P8" s="23">
        <f>O8*L8</f>
        <v>5040.000000000001</v>
      </c>
      <c r="R8" s="24">
        <v>10000</v>
      </c>
      <c r="S8" s="24">
        <f>R8*L8</f>
        <v>10000</v>
      </c>
    </row>
    <row r="9" spans="1:19" ht="12.75">
      <c r="A9" s="25"/>
      <c r="B9" s="26" t="s">
        <v>12</v>
      </c>
      <c r="C9" s="27">
        <v>1</v>
      </c>
      <c r="D9" s="28">
        <v>9000</v>
      </c>
      <c r="E9" s="29">
        <f>C9*D9</f>
        <v>9000</v>
      </c>
      <c r="F9" s="28">
        <f>D9*1.12</f>
        <v>10080.000000000002</v>
      </c>
      <c r="G9" s="29">
        <f>F9*C9</f>
        <v>10080.000000000002</v>
      </c>
      <c r="I9" s="24">
        <v>10000</v>
      </c>
      <c r="J9" s="24">
        <f>I9*C9</f>
        <v>10000</v>
      </c>
      <c r="L9" s="27">
        <v>1</v>
      </c>
      <c r="M9" s="28">
        <v>9000</v>
      </c>
      <c r="N9" s="29">
        <f>L9*M9</f>
        <v>9000</v>
      </c>
      <c r="O9" s="28">
        <f>M9*1.12</f>
        <v>10080.000000000002</v>
      </c>
      <c r="P9" s="29">
        <f>O9*L9</f>
        <v>10080.000000000002</v>
      </c>
      <c r="R9" s="24">
        <v>20000</v>
      </c>
      <c r="S9" s="24">
        <f>R9*L9</f>
        <v>20000</v>
      </c>
    </row>
    <row r="10" spans="1:19" ht="12.75">
      <c r="A10" s="25"/>
      <c r="B10" s="26" t="s">
        <v>13</v>
      </c>
      <c r="C10" s="27">
        <v>1</v>
      </c>
      <c r="D10" s="28">
        <v>21500</v>
      </c>
      <c r="E10" s="29">
        <f>C10*D10</f>
        <v>21500</v>
      </c>
      <c r="F10" s="28">
        <f>D10*1.12</f>
        <v>24080.000000000004</v>
      </c>
      <c r="G10" s="29">
        <f>F10*C10</f>
        <v>24080.000000000004</v>
      </c>
      <c r="I10" s="24">
        <v>24500</v>
      </c>
      <c r="J10" s="24">
        <f>I10*C10</f>
        <v>24500</v>
      </c>
      <c r="L10" s="27">
        <v>1</v>
      </c>
      <c r="M10" s="28">
        <v>21500</v>
      </c>
      <c r="N10" s="29">
        <f>L10*M10</f>
        <v>21500</v>
      </c>
      <c r="O10" s="28">
        <f>M10*1.12</f>
        <v>24080.000000000004</v>
      </c>
      <c r="P10" s="29">
        <f>O10*L10</f>
        <v>24080.000000000004</v>
      </c>
      <c r="R10" s="24">
        <v>50000</v>
      </c>
      <c r="S10" s="24">
        <f>R10*L10</f>
        <v>50000</v>
      </c>
    </row>
    <row r="11" spans="1:19" ht="12.75">
      <c r="A11" s="25"/>
      <c r="B11" s="26" t="s">
        <v>14</v>
      </c>
      <c r="C11" s="27">
        <v>1</v>
      </c>
      <c r="D11" s="28">
        <v>30000</v>
      </c>
      <c r="E11" s="29">
        <f>C11*D11</f>
        <v>30000</v>
      </c>
      <c r="F11" s="28">
        <f>D11*1.12</f>
        <v>33600</v>
      </c>
      <c r="G11" s="29">
        <f>F11*C11</f>
        <v>33600</v>
      </c>
      <c r="I11" s="24">
        <v>35000</v>
      </c>
      <c r="J11" s="24">
        <f>I11*C11</f>
        <v>35000</v>
      </c>
      <c r="L11" s="27">
        <v>1</v>
      </c>
      <c r="M11" s="28">
        <v>30000</v>
      </c>
      <c r="N11" s="29">
        <f>L11*M11</f>
        <v>30000</v>
      </c>
      <c r="O11" s="28">
        <f>M11*1.12</f>
        <v>33600</v>
      </c>
      <c r="P11" s="29">
        <f>O11*L11</f>
        <v>33600</v>
      </c>
      <c r="R11" s="24">
        <v>75000</v>
      </c>
      <c r="S11" s="24">
        <f>R11*L11</f>
        <v>75000</v>
      </c>
    </row>
    <row r="12" spans="1:19" ht="12.75">
      <c r="A12" s="25"/>
      <c r="B12" s="26" t="s">
        <v>15</v>
      </c>
      <c r="C12" s="27">
        <v>1</v>
      </c>
      <c r="D12" s="28" t="s">
        <v>16</v>
      </c>
      <c r="E12" s="28" t="s">
        <v>16</v>
      </c>
      <c r="F12" s="28" t="s">
        <v>16</v>
      </c>
      <c r="G12" s="28" t="s">
        <v>16</v>
      </c>
      <c r="I12" s="24" t="s">
        <v>16</v>
      </c>
      <c r="J12" s="24" t="str">
        <f>I12</f>
        <v>x 1,5</v>
      </c>
      <c r="L12" s="27">
        <v>1</v>
      </c>
      <c r="M12" s="28" t="s">
        <v>16</v>
      </c>
      <c r="N12" s="28" t="s">
        <v>16</v>
      </c>
      <c r="O12" s="28" t="s">
        <v>16</v>
      </c>
      <c r="P12" s="28" t="s">
        <v>16</v>
      </c>
      <c r="R12" s="24" t="s">
        <v>16</v>
      </c>
      <c r="S12" s="24" t="str">
        <f>R12</f>
        <v>x 1,5</v>
      </c>
    </row>
    <row r="13" spans="1:19" ht="12.75">
      <c r="A13" s="25"/>
      <c r="B13" s="26" t="s">
        <v>17</v>
      </c>
      <c r="C13" s="27">
        <v>1</v>
      </c>
      <c r="D13" s="28">
        <v>7000</v>
      </c>
      <c r="E13" s="29">
        <f>C13*D13</f>
        <v>7000</v>
      </c>
      <c r="F13" s="28">
        <f>D13*1.12</f>
        <v>7840.000000000001</v>
      </c>
      <c r="G13" s="29">
        <f>F13*C13</f>
        <v>7840.000000000001</v>
      </c>
      <c r="I13" s="24">
        <v>8000</v>
      </c>
      <c r="J13" s="24">
        <f>I13*C13</f>
        <v>8000</v>
      </c>
      <c r="L13" s="27">
        <v>1</v>
      </c>
      <c r="M13" s="28">
        <v>7000</v>
      </c>
      <c r="N13" s="29">
        <f>L13*M13</f>
        <v>7000</v>
      </c>
      <c r="O13" s="28">
        <f>M13*1.12</f>
        <v>7840.000000000001</v>
      </c>
      <c r="P13" s="29">
        <f>O13*L13</f>
        <v>7840.000000000001</v>
      </c>
      <c r="R13" s="24">
        <v>17000</v>
      </c>
      <c r="S13" s="24">
        <f>R13*L13</f>
        <v>17000</v>
      </c>
    </row>
    <row r="14" spans="1:19" ht="12.75">
      <c r="A14" s="25"/>
      <c r="B14" s="26" t="s">
        <v>18</v>
      </c>
      <c r="C14" s="27">
        <v>1</v>
      </c>
      <c r="D14" s="28">
        <v>12000</v>
      </c>
      <c r="E14" s="29">
        <f>C14*D14</f>
        <v>12000</v>
      </c>
      <c r="F14" s="28">
        <f>D14*1.12</f>
        <v>13440.000000000002</v>
      </c>
      <c r="G14" s="29">
        <f>F14*C14</f>
        <v>13440.000000000002</v>
      </c>
      <c r="I14" s="24">
        <v>13500</v>
      </c>
      <c r="J14" s="24">
        <f>I14*C14</f>
        <v>13500</v>
      </c>
      <c r="L14" s="27">
        <v>1</v>
      </c>
      <c r="M14" s="28">
        <v>12000</v>
      </c>
      <c r="N14" s="29">
        <f>L14*M14</f>
        <v>12000</v>
      </c>
      <c r="O14" s="28">
        <f>M14*1.12</f>
        <v>13440.000000000002</v>
      </c>
      <c r="P14" s="29">
        <f>O14*L14</f>
        <v>13440.000000000002</v>
      </c>
      <c r="R14" s="24">
        <v>28000</v>
      </c>
      <c r="S14" s="24">
        <f>R14*L14</f>
        <v>28000</v>
      </c>
    </row>
    <row r="15" spans="1:19" ht="12.75">
      <c r="A15" s="25"/>
      <c r="B15" s="26" t="s">
        <v>19</v>
      </c>
      <c r="C15" s="27">
        <v>1</v>
      </c>
      <c r="D15" s="28">
        <v>25000</v>
      </c>
      <c r="E15" s="29">
        <f>C15*D15</f>
        <v>25000</v>
      </c>
      <c r="F15" s="28">
        <f>D15*1.12</f>
        <v>28000.000000000004</v>
      </c>
      <c r="G15" s="29">
        <f>F15*C15</f>
        <v>28000.000000000004</v>
      </c>
      <c r="I15" s="24">
        <v>28000</v>
      </c>
      <c r="J15" s="24">
        <f>I15*C15</f>
        <v>28000</v>
      </c>
      <c r="L15" s="27">
        <v>1</v>
      </c>
      <c r="M15" s="28">
        <v>25000</v>
      </c>
      <c r="N15" s="29">
        <f>L15*M15</f>
        <v>25000</v>
      </c>
      <c r="O15" s="28">
        <f>M15*1.12</f>
        <v>28000.000000000004</v>
      </c>
      <c r="P15" s="29">
        <f>O15*L15</f>
        <v>28000.000000000004</v>
      </c>
      <c r="R15" s="24">
        <v>58000</v>
      </c>
      <c r="S15" s="24">
        <f>R15*L15</f>
        <v>58000</v>
      </c>
    </row>
    <row r="16" spans="1:19" ht="12.75">
      <c r="A16" s="25"/>
      <c r="B16" s="26" t="s">
        <v>20</v>
      </c>
      <c r="C16" s="27">
        <v>1</v>
      </c>
      <c r="D16" s="28">
        <v>5000</v>
      </c>
      <c r="E16" s="29">
        <f>C16*D16</f>
        <v>5000</v>
      </c>
      <c r="F16" s="28">
        <f>D16*1.12</f>
        <v>5600.000000000001</v>
      </c>
      <c r="G16" s="29">
        <f>F16*C16</f>
        <v>5600.000000000001</v>
      </c>
      <c r="I16" s="24">
        <v>5600</v>
      </c>
      <c r="J16" s="24">
        <f>I16*C16</f>
        <v>5600</v>
      </c>
      <c r="L16" s="27">
        <v>1</v>
      </c>
      <c r="M16" s="28">
        <v>5000</v>
      </c>
      <c r="N16" s="29">
        <f>L16*M16</f>
        <v>5000</v>
      </c>
      <c r="O16" s="28">
        <f>M16*1.12</f>
        <v>5600.000000000001</v>
      </c>
      <c r="P16" s="29">
        <f>O16*L16</f>
        <v>5600.000000000001</v>
      </c>
      <c r="R16" s="24">
        <v>12000</v>
      </c>
      <c r="S16" s="24">
        <f>R16*L16</f>
        <v>12000</v>
      </c>
    </row>
    <row r="17" spans="1:19" ht="13.5" thickBot="1">
      <c r="A17" s="25"/>
      <c r="B17" s="26" t="s">
        <v>21</v>
      </c>
      <c r="C17" s="27"/>
      <c r="D17" s="126" t="s">
        <v>22</v>
      </c>
      <c r="E17" s="127"/>
      <c r="F17" s="126" t="s">
        <v>22</v>
      </c>
      <c r="G17" s="127"/>
      <c r="I17" s="126" t="s">
        <v>22</v>
      </c>
      <c r="J17" s="127"/>
      <c r="L17" s="27"/>
      <c r="M17" s="126" t="s">
        <v>22</v>
      </c>
      <c r="N17" s="127"/>
      <c r="O17" s="126" t="s">
        <v>22</v>
      </c>
      <c r="P17" s="127"/>
      <c r="R17" s="126" t="s">
        <v>22</v>
      </c>
      <c r="S17" s="127"/>
    </row>
    <row r="18" spans="1:19" ht="13.5" thickBot="1">
      <c r="A18" s="14">
        <v>2</v>
      </c>
      <c r="B18" s="15" t="s">
        <v>23</v>
      </c>
      <c r="C18" s="16"/>
      <c r="D18" s="17"/>
      <c r="E18" s="17"/>
      <c r="F18" s="17"/>
      <c r="G18" s="17"/>
      <c r="H18" s="18"/>
      <c r="I18" s="17"/>
      <c r="J18" s="17"/>
      <c r="L18" s="16"/>
      <c r="M18" s="17"/>
      <c r="N18" s="17"/>
      <c r="O18" s="17"/>
      <c r="P18" s="17"/>
      <c r="Q18" s="18"/>
      <c r="R18" s="17"/>
      <c r="S18" s="17"/>
    </row>
    <row r="19" spans="1:19" ht="12.75">
      <c r="A19" s="19"/>
      <c r="B19" s="20" t="s">
        <v>11</v>
      </c>
      <c r="C19" s="21">
        <v>1</v>
      </c>
      <c r="D19" s="30">
        <v>3000</v>
      </c>
      <c r="E19" s="24">
        <f>C19*D19</f>
        <v>3000</v>
      </c>
      <c r="F19" s="30">
        <f>D19*1.12</f>
        <v>3360.0000000000005</v>
      </c>
      <c r="G19" s="24">
        <f>F19*C19</f>
        <v>3360.0000000000005</v>
      </c>
      <c r="I19" s="24">
        <v>3500</v>
      </c>
      <c r="J19" s="24">
        <f>I19</f>
        <v>3500</v>
      </c>
      <c r="L19" s="21">
        <v>1</v>
      </c>
      <c r="M19" s="30">
        <v>3000</v>
      </c>
      <c r="N19" s="24">
        <f>L19*M19</f>
        <v>3000</v>
      </c>
      <c r="O19" s="30">
        <f>M19*1.12</f>
        <v>3360.0000000000005</v>
      </c>
      <c r="P19" s="24">
        <f>O19*L19</f>
        <v>3360.0000000000005</v>
      </c>
      <c r="R19" s="24">
        <v>7500</v>
      </c>
      <c r="S19" s="24">
        <f>R19</f>
        <v>7500</v>
      </c>
    </row>
    <row r="20" spans="1:19" ht="12.75">
      <c r="A20" s="25"/>
      <c r="B20" s="26" t="s">
        <v>12</v>
      </c>
      <c r="C20" s="27">
        <v>1</v>
      </c>
      <c r="D20" s="31">
        <v>4500</v>
      </c>
      <c r="E20" s="32">
        <f>C20*D20</f>
        <v>4500</v>
      </c>
      <c r="F20" s="31">
        <f>D20*1.12</f>
        <v>5040.000000000001</v>
      </c>
      <c r="G20" s="32">
        <f>F20*C20</f>
        <v>5040.000000000001</v>
      </c>
      <c r="I20" s="24">
        <v>5000</v>
      </c>
      <c r="J20" s="24">
        <f>I20</f>
        <v>5000</v>
      </c>
      <c r="L20" s="27">
        <v>1</v>
      </c>
      <c r="M20" s="31">
        <v>4500</v>
      </c>
      <c r="N20" s="32">
        <f>L20*M20</f>
        <v>4500</v>
      </c>
      <c r="O20" s="31">
        <f>M20*1.12</f>
        <v>5040.000000000001</v>
      </c>
      <c r="P20" s="32">
        <f>O20*L20</f>
        <v>5040.000000000001</v>
      </c>
      <c r="R20" s="24">
        <v>10000</v>
      </c>
      <c r="S20" s="24">
        <f>R20</f>
        <v>10000</v>
      </c>
    </row>
    <row r="21" spans="1:19" ht="12.75">
      <c r="A21" s="25"/>
      <c r="B21" s="33" t="s">
        <v>13</v>
      </c>
      <c r="C21" s="34">
        <v>1</v>
      </c>
      <c r="D21" s="35">
        <v>6000</v>
      </c>
      <c r="E21" s="36">
        <f>C21*D21</f>
        <v>6000</v>
      </c>
      <c r="F21" s="35">
        <f>D21*1.12</f>
        <v>6720.000000000001</v>
      </c>
      <c r="G21" s="36">
        <f>F21*C21</f>
        <v>6720.000000000001</v>
      </c>
      <c r="I21" s="24">
        <v>7000</v>
      </c>
      <c r="J21" s="24">
        <f>I21</f>
        <v>7000</v>
      </c>
      <c r="L21" s="34">
        <v>1</v>
      </c>
      <c r="M21" s="35">
        <v>6000</v>
      </c>
      <c r="N21" s="36">
        <f>L21*M21</f>
        <v>6000</v>
      </c>
      <c r="O21" s="35">
        <f>M21*1.12</f>
        <v>6720.000000000001</v>
      </c>
      <c r="P21" s="36">
        <f>O21*L21</f>
        <v>6720.000000000001</v>
      </c>
      <c r="R21" s="24">
        <v>15000</v>
      </c>
      <c r="S21" s="24">
        <f>R21</f>
        <v>15000</v>
      </c>
    </row>
    <row r="22" spans="1:19" ht="13.5" thickBot="1">
      <c r="A22" s="37"/>
      <c r="B22" s="26" t="s">
        <v>15</v>
      </c>
      <c r="C22" s="27">
        <v>1</v>
      </c>
      <c r="D22" s="28" t="s">
        <v>24</v>
      </c>
      <c r="E22" s="28" t="s">
        <v>24</v>
      </c>
      <c r="F22" s="28" t="s">
        <v>24</v>
      </c>
      <c r="G22" s="28" t="s">
        <v>24</v>
      </c>
      <c r="I22" s="24" t="s">
        <v>24</v>
      </c>
      <c r="J22" s="24" t="s">
        <v>24</v>
      </c>
      <c r="L22" s="27">
        <v>1</v>
      </c>
      <c r="M22" s="28" t="s">
        <v>24</v>
      </c>
      <c r="N22" s="28" t="s">
        <v>24</v>
      </c>
      <c r="O22" s="28" t="s">
        <v>24</v>
      </c>
      <c r="P22" s="28" t="s">
        <v>24</v>
      </c>
      <c r="R22" s="24" t="s">
        <v>24</v>
      </c>
      <c r="S22" s="24" t="s">
        <v>24</v>
      </c>
    </row>
    <row r="23" spans="1:19" ht="13.5" thickBot="1">
      <c r="A23" s="14">
        <v>3</v>
      </c>
      <c r="B23" s="15" t="s">
        <v>25</v>
      </c>
      <c r="C23" s="16"/>
      <c r="D23" s="17"/>
      <c r="E23" s="17"/>
      <c r="F23" s="17"/>
      <c r="G23" s="17"/>
      <c r="H23" s="18"/>
      <c r="I23" s="17"/>
      <c r="J23" s="17"/>
      <c r="L23" s="16"/>
      <c r="M23" s="17"/>
      <c r="N23" s="17"/>
      <c r="O23" s="17"/>
      <c r="P23" s="17"/>
      <c r="Q23" s="18"/>
      <c r="R23" s="17"/>
      <c r="S23" s="17"/>
    </row>
    <row r="24" spans="1:19" ht="12.75">
      <c r="A24" s="38"/>
      <c r="B24" s="20" t="s">
        <v>26</v>
      </c>
      <c r="C24" s="39">
        <v>1</v>
      </c>
      <c r="D24" s="30">
        <v>7500</v>
      </c>
      <c r="E24" s="24">
        <f>D24*C24</f>
        <v>7500</v>
      </c>
      <c r="F24" s="30">
        <f>D24*1.12</f>
        <v>8400</v>
      </c>
      <c r="G24" s="24">
        <f>F24*C24</f>
        <v>8400</v>
      </c>
      <c r="I24" s="24">
        <v>8500</v>
      </c>
      <c r="J24" s="24">
        <f>I24</f>
        <v>8500</v>
      </c>
      <c r="L24" s="39">
        <v>1</v>
      </c>
      <c r="M24" s="30">
        <v>7500</v>
      </c>
      <c r="N24" s="24">
        <f>M24*L24</f>
        <v>7500</v>
      </c>
      <c r="O24" s="30">
        <f>M24*1.12</f>
        <v>8400</v>
      </c>
      <c r="P24" s="24">
        <f>O24*L24</f>
        <v>8400</v>
      </c>
      <c r="R24" s="24">
        <v>18000</v>
      </c>
      <c r="S24" s="24">
        <f>R24</f>
        <v>18000</v>
      </c>
    </row>
    <row r="25" spans="1:19" ht="12.75">
      <c r="A25" s="38" t="s">
        <v>27</v>
      </c>
      <c r="B25" s="20" t="s">
        <v>28</v>
      </c>
      <c r="C25" s="39">
        <v>1</v>
      </c>
      <c r="D25" s="30">
        <v>3000</v>
      </c>
      <c r="E25" s="24">
        <f aca="true" t="shared" si="0" ref="E25:E49">C25*D25</f>
        <v>3000</v>
      </c>
      <c r="F25" s="30">
        <f aca="true" t="shared" si="1" ref="F25:F50">D25*1.12</f>
        <v>3360.0000000000005</v>
      </c>
      <c r="G25" s="24">
        <f aca="true" t="shared" si="2" ref="G25:G50">F25*C25</f>
        <v>3360.0000000000005</v>
      </c>
      <c r="I25" s="24">
        <v>3500</v>
      </c>
      <c r="J25" s="24">
        <f aca="true" t="shared" si="3" ref="J25:J50">I25</f>
        <v>3500</v>
      </c>
      <c r="L25" s="39">
        <v>1</v>
      </c>
      <c r="M25" s="30">
        <v>3000</v>
      </c>
      <c r="N25" s="24">
        <f aca="true" t="shared" si="4" ref="N25:N31">L25*M25</f>
        <v>3000</v>
      </c>
      <c r="O25" s="30">
        <f aca="true" t="shared" si="5" ref="O25:O50">M25*1.12</f>
        <v>3360.0000000000005</v>
      </c>
      <c r="P25" s="24">
        <f aca="true" t="shared" si="6" ref="P25:P50">O25*L25</f>
        <v>3360.0000000000005</v>
      </c>
      <c r="R25" s="24">
        <v>7500</v>
      </c>
      <c r="S25" s="24">
        <f aca="true" t="shared" si="7" ref="S25:S50">R25</f>
        <v>7500</v>
      </c>
    </row>
    <row r="26" spans="1:19" ht="12.75">
      <c r="A26" s="40" t="s">
        <v>29</v>
      </c>
      <c r="B26" s="26" t="s">
        <v>30</v>
      </c>
      <c r="C26" s="41">
        <v>1</v>
      </c>
      <c r="D26" s="31">
        <v>4500</v>
      </c>
      <c r="E26" s="32">
        <f t="shared" si="0"/>
        <v>4500</v>
      </c>
      <c r="F26" s="31">
        <f t="shared" si="1"/>
        <v>5040.000000000001</v>
      </c>
      <c r="G26" s="32">
        <f t="shared" si="2"/>
        <v>5040.000000000001</v>
      </c>
      <c r="I26" s="32">
        <v>5200</v>
      </c>
      <c r="J26" s="32">
        <f t="shared" si="3"/>
        <v>5200</v>
      </c>
      <c r="L26" s="41">
        <v>1</v>
      </c>
      <c r="M26" s="31">
        <v>4500</v>
      </c>
      <c r="N26" s="32">
        <f t="shared" si="4"/>
        <v>4500</v>
      </c>
      <c r="O26" s="31">
        <f t="shared" si="5"/>
        <v>5040.000000000001</v>
      </c>
      <c r="P26" s="32">
        <f t="shared" si="6"/>
        <v>5040.000000000001</v>
      </c>
      <c r="R26" s="32">
        <v>11000</v>
      </c>
      <c r="S26" s="32">
        <f t="shared" si="7"/>
        <v>11000</v>
      </c>
    </row>
    <row r="27" spans="1:19" ht="12.75">
      <c r="A27" s="40" t="s">
        <v>31</v>
      </c>
      <c r="B27" s="26" t="s">
        <v>32</v>
      </c>
      <c r="C27" s="41">
        <v>1</v>
      </c>
      <c r="D27" s="31">
        <v>6000</v>
      </c>
      <c r="E27" s="32">
        <f>C27*D27</f>
        <v>6000</v>
      </c>
      <c r="F27" s="31">
        <f t="shared" si="1"/>
        <v>6720.000000000001</v>
      </c>
      <c r="G27" s="32">
        <f t="shared" si="2"/>
        <v>6720.000000000001</v>
      </c>
      <c r="I27" s="32">
        <v>7000</v>
      </c>
      <c r="J27" s="32">
        <f t="shared" si="3"/>
        <v>7000</v>
      </c>
      <c r="L27" s="41">
        <v>1</v>
      </c>
      <c r="M27" s="31">
        <v>6000</v>
      </c>
      <c r="N27" s="32">
        <f t="shared" si="4"/>
        <v>6000</v>
      </c>
      <c r="O27" s="31">
        <f t="shared" si="5"/>
        <v>6720.000000000001</v>
      </c>
      <c r="P27" s="32">
        <f t="shared" si="6"/>
        <v>6720.000000000001</v>
      </c>
      <c r="R27" s="32">
        <v>15000</v>
      </c>
      <c r="S27" s="32">
        <f t="shared" si="7"/>
        <v>15000</v>
      </c>
    </row>
    <row r="28" spans="1:19" ht="12.75">
      <c r="A28" s="40" t="s">
        <v>33</v>
      </c>
      <c r="B28" s="26" t="s">
        <v>34</v>
      </c>
      <c r="C28" s="41">
        <v>1</v>
      </c>
      <c r="D28" s="31">
        <v>4500</v>
      </c>
      <c r="E28" s="32">
        <f t="shared" si="0"/>
        <v>4500</v>
      </c>
      <c r="F28" s="31">
        <f t="shared" si="1"/>
        <v>5040.000000000001</v>
      </c>
      <c r="G28" s="32">
        <f t="shared" si="2"/>
        <v>5040.000000000001</v>
      </c>
      <c r="I28" s="32">
        <v>5200</v>
      </c>
      <c r="J28" s="32">
        <f t="shared" si="3"/>
        <v>5200</v>
      </c>
      <c r="L28" s="41">
        <v>1</v>
      </c>
      <c r="M28" s="31">
        <v>4500</v>
      </c>
      <c r="N28" s="32">
        <f t="shared" si="4"/>
        <v>4500</v>
      </c>
      <c r="O28" s="31">
        <f t="shared" si="5"/>
        <v>5040.000000000001</v>
      </c>
      <c r="P28" s="32">
        <f t="shared" si="6"/>
        <v>5040.000000000001</v>
      </c>
      <c r="R28" s="32">
        <v>11000</v>
      </c>
      <c r="S28" s="32">
        <f t="shared" si="7"/>
        <v>11000</v>
      </c>
    </row>
    <row r="29" spans="1:19" ht="12.75">
      <c r="A29" s="40" t="s">
        <v>35</v>
      </c>
      <c r="B29" s="26" t="s">
        <v>36</v>
      </c>
      <c r="C29" s="41">
        <v>1</v>
      </c>
      <c r="D29" s="31">
        <v>4500</v>
      </c>
      <c r="E29" s="32">
        <f t="shared" si="0"/>
        <v>4500</v>
      </c>
      <c r="F29" s="31">
        <f t="shared" si="1"/>
        <v>5040.000000000001</v>
      </c>
      <c r="G29" s="32">
        <f t="shared" si="2"/>
        <v>5040.000000000001</v>
      </c>
      <c r="I29" s="32">
        <v>5200</v>
      </c>
      <c r="J29" s="32">
        <f t="shared" si="3"/>
        <v>5200</v>
      </c>
      <c r="L29" s="41">
        <v>1</v>
      </c>
      <c r="M29" s="31">
        <v>4500</v>
      </c>
      <c r="N29" s="32">
        <f t="shared" si="4"/>
        <v>4500</v>
      </c>
      <c r="O29" s="31">
        <f t="shared" si="5"/>
        <v>5040.000000000001</v>
      </c>
      <c r="P29" s="32">
        <f t="shared" si="6"/>
        <v>5040.000000000001</v>
      </c>
      <c r="R29" s="32">
        <v>11000</v>
      </c>
      <c r="S29" s="32">
        <f t="shared" si="7"/>
        <v>11000</v>
      </c>
    </row>
    <row r="30" spans="1:19" ht="13.5" thickBot="1">
      <c r="A30" s="42"/>
      <c r="B30" s="43" t="s">
        <v>37</v>
      </c>
      <c r="C30" s="44">
        <v>1</v>
      </c>
      <c r="D30" s="45">
        <v>7000</v>
      </c>
      <c r="E30" s="46">
        <f t="shared" si="0"/>
        <v>7000</v>
      </c>
      <c r="F30" s="45">
        <f t="shared" si="1"/>
        <v>7840.000000000001</v>
      </c>
      <c r="G30" s="46">
        <f t="shared" si="2"/>
        <v>7840.000000000001</v>
      </c>
      <c r="I30" s="46">
        <v>8000</v>
      </c>
      <c r="J30" s="46">
        <f t="shared" si="3"/>
        <v>8000</v>
      </c>
      <c r="L30" s="44">
        <v>1</v>
      </c>
      <c r="M30" s="45">
        <v>7000</v>
      </c>
      <c r="N30" s="46">
        <f t="shared" si="4"/>
        <v>7000</v>
      </c>
      <c r="O30" s="45">
        <f t="shared" si="5"/>
        <v>7840.000000000001</v>
      </c>
      <c r="P30" s="46">
        <f t="shared" si="6"/>
        <v>7840.000000000001</v>
      </c>
      <c r="R30" s="46">
        <v>17000</v>
      </c>
      <c r="S30" s="46">
        <f t="shared" si="7"/>
        <v>17000</v>
      </c>
    </row>
    <row r="31" spans="1:19" ht="14.25" thickBot="1" thickTop="1">
      <c r="A31" s="42"/>
      <c r="B31" s="43" t="s">
        <v>38</v>
      </c>
      <c r="C31" s="44">
        <v>1</v>
      </c>
      <c r="D31" s="45">
        <v>1000</v>
      </c>
      <c r="E31" s="46">
        <f>C31*D31</f>
        <v>1000</v>
      </c>
      <c r="F31" s="45">
        <f t="shared" si="1"/>
        <v>1120</v>
      </c>
      <c r="G31" s="46">
        <f t="shared" si="2"/>
        <v>1120</v>
      </c>
      <c r="I31" s="46">
        <v>1200</v>
      </c>
      <c r="J31" s="46">
        <f t="shared" si="3"/>
        <v>1200</v>
      </c>
      <c r="L31" s="44">
        <v>1</v>
      </c>
      <c r="M31" s="45">
        <v>1000</v>
      </c>
      <c r="N31" s="46">
        <f t="shared" si="4"/>
        <v>1000</v>
      </c>
      <c r="O31" s="45">
        <f t="shared" si="5"/>
        <v>1120</v>
      </c>
      <c r="P31" s="46">
        <f t="shared" si="6"/>
        <v>1120</v>
      </c>
      <c r="R31" s="46">
        <v>2500</v>
      </c>
      <c r="S31" s="46">
        <f t="shared" si="7"/>
        <v>2500</v>
      </c>
    </row>
    <row r="32" spans="1:19" ht="13.5" thickTop="1">
      <c r="A32" s="40"/>
      <c r="B32" s="26" t="s">
        <v>39</v>
      </c>
      <c r="C32" s="41">
        <v>1</v>
      </c>
      <c r="D32" s="31">
        <v>1000</v>
      </c>
      <c r="E32" s="32">
        <f t="shared" si="0"/>
        <v>1000</v>
      </c>
      <c r="F32" s="31">
        <f t="shared" si="1"/>
        <v>1120</v>
      </c>
      <c r="G32" s="32">
        <f t="shared" si="2"/>
        <v>1120</v>
      </c>
      <c r="I32" s="32">
        <v>1200</v>
      </c>
      <c r="J32" s="32">
        <f t="shared" si="3"/>
        <v>1200</v>
      </c>
      <c r="L32" s="41">
        <v>1</v>
      </c>
      <c r="M32" s="31">
        <v>1000</v>
      </c>
      <c r="N32" s="32">
        <f aca="true" t="shared" si="8" ref="N32:N49">L32*M32</f>
        <v>1000</v>
      </c>
      <c r="O32" s="31">
        <f t="shared" si="5"/>
        <v>1120</v>
      </c>
      <c r="P32" s="32">
        <f t="shared" si="6"/>
        <v>1120</v>
      </c>
      <c r="R32" s="32">
        <v>2500</v>
      </c>
      <c r="S32" s="32">
        <f t="shared" si="7"/>
        <v>2500</v>
      </c>
    </row>
    <row r="33" spans="1:19" ht="12.75">
      <c r="A33" s="40" t="s">
        <v>40</v>
      </c>
      <c r="B33" s="26" t="s">
        <v>41</v>
      </c>
      <c r="C33" s="41">
        <v>1</v>
      </c>
      <c r="D33" s="31">
        <v>4500</v>
      </c>
      <c r="E33" s="32">
        <f t="shared" si="0"/>
        <v>4500</v>
      </c>
      <c r="F33" s="31">
        <f t="shared" si="1"/>
        <v>5040.000000000001</v>
      </c>
      <c r="G33" s="32">
        <f t="shared" si="2"/>
        <v>5040.000000000001</v>
      </c>
      <c r="I33" s="32">
        <v>5200</v>
      </c>
      <c r="J33" s="32">
        <f t="shared" si="3"/>
        <v>5200</v>
      </c>
      <c r="L33" s="41">
        <v>1</v>
      </c>
      <c r="M33" s="31">
        <v>4500</v>
      </c>
      <c r="N33" s="32">
        <f t="shared" si="8"/>
        <v>4500</v>
      </c>
      <c r="O33" s="31">
        <f t="shared" si="5"/>
        <v>5040.000000000001</v>
      </c>
      <c r="P33" s="32">
        <f t="shared" si="6"/>
        <v>5040.000000000001</v>
      </c>
      <c r="R33" s="32">
        <v>11000</v>
      </c>
      <c r="S33" s="32">
        <f t="shared" si="7"/>
        <v>11000</v>
      </c>
    </row>
    <row r="34" spans="1:19" ht="12.75">
      <c r="A34" s="40" t="s">
        <v>42</v>
      </c>
      <c r="B34" s="26" t="s">
        <v>43</v>
      </c>
      <c r="C34" s="41">
        <v>1</v>
      </c>
      <c r="D34" s="31">
        <v>4500</v>
      </c>
      <c r="E34" s="32">
        <f t="shared" si="0"/>
        <v>4500</v>
      </c>
      <c r="F34" s="31">
        <f t="shared" si="1"/>
        <v>5040.000000000001</v>
      </c>
      <c r="G34" s="32">
        <f t="shared" si="2"/>
        <v>5040.000000000001</v>
      </c>
      <c r="I34" s="32">
        <v>5200</v>
      </c>
      <c r="J34" s="32">
        <f t="shared" si="3"/>
        <v>5200</v>
      </c>
      <c r="L34" s="41">
        <v>1</v>
      </c>
      <c r="M34" s="31">
        <v>4500</v>
      </c>
      <c r="N34" s="32">
        <f t="shared" si="8"/>
        <v>4500</v>
      </c>
      <c r="O34" s="31">
        <f t="shared" si="5"/>
        <v>5040.000000000001</v>
      </c>
      <c r="P34" s="32">
        <f t="shared" si="6"/>
        <v>5040.000000000001</v>
      </c>
      <c r="R34" s="32">
        <v>11000</v>
      </c>
      <c r="S34" s="32">
        <f t="shared" si="7"/>
        <v>11000</v>
      </c>
    </row>
    <row r="35" spans="1:19" ht="12.75">
      <c r="A35" s="40" t="s">
        <v>44</v>
      </c>
      <c r="B35" s="26" t="s">
        <v>45</v>
      </c>
      <c r="C35" s="41">
        <v>1</v>
      </c>
      <c r="D35" s="31">
        <v>9000</v>
      </c>
      <c r="E35" s="32">
        <f t="shared" si="0"/>
        <v>9000</v>
      </c>
      <c r="F35" s="31">
        <f t="shared" si="1"/>
        <v>10080.000000000002</v>
      </c>
      <c r="G35" s="32">
        <f t="shared" si="2"/>
        <v>10080.000000000002</v>
      </c>
      <c r="I35" s="32">
        <v>10500</v>
      </c>
      <c r="J35" s="32">
        <f t="shared" si="3"/>
        <v>10500</v>
      </c>
      <c r="L35" s="41">
        <v>1</v>
      </c>
      <c r="M35" s="31">
        <v>9000</v>
      </c>
      <c r="N35" s="32">
        <f t="shared" si="8"/>
        <v>9000</v>
      </c>
      <c r="O35" s="31">
        <f t="shared" si="5"/>
        <v>10080.000000000002</v>
      </c>
      <c r="P35" s="32">
        <f t="shared" si="6"/>
        <v>10080.000000000002</v>
      </c>
      <c r="R35" s="32">
        <v>22000</v>
      </c>
      <c r="S35" s="32">
        <f t="shared" si="7"/>
        <v>22000</v>
      </c>
    </row>
    <row r="36" spans="1:19" ht="12.75">
      <c r="A36" s="40" t="s">
        <v>46</v>
      </c>
      <c r="B36" s="26" t="s">
        <v>47</v>
      </c>
      <c r="C36" s="41">
        <v>1</v>
      </c>
      <c r="D36" s="31">
        <v>1500</v>
      </c>
      <c r="E36" s="32">
        <f t="shared" si="0"/>
        <v>1500</v>
      </c>
      <c r="F36" s="31">
        <f t="shared" si="1"/>
        <v>1680.0000000000002</v>
      </c>
      <c r="G36" s="32">
        <f t="shared" si="2"/>
        <v>1680.0000000000002</v>
      </c>
      <c r="I36" s="32">
        <v>2000</v>
      </c>
      <c r="J36" s="32">
        <f t="shared" si="3"/>
        <v>2000</v>
      </c>
      <c r="L36" s="41">
        <v>1</v>
      </c>
      <c r="M36" s="31">
        <v>1500</v>
      </c>
      <c r="N36" s="32">
        <f t="shared" si="8"/>
        <v>1500</v>
      </c>
      <c r="O36" s="31">
        <f t="shared" si="5"/>
        <v>1680.0000000000002</v>
      </c>
      <c r="P36" s="32">
        <f t="shared" si="6"/>
        <v>1680.0000000000002</v>
      </c>
      <c r="R36" s="32">
        <v>4500</v>
      </c>
      <c r="S36" s="32">
        <f t="shared" si="7"/>
        <v>4500</v>
      </c>
    </row>
    <row r="37" spans="1:19" ht="13.5" thickBot="1">
      <c r="A37" s="42"/>
      <c r="B37" s="43" t="s">
        <v>48</v>
      </c>
      <c r="C37" s="44">
        <v>1</v>
      </c>
      <c r="D37" s="45">
        <v>6000</v>
      </c>
      <c r="E37" s="46">
        <f t="shared" si="0"/>
        <v>6000</v>
      </c>
      <c r="F37" s="45">
        <f t="shared" si="1"/>
        <v>6720.000000000001</v>
      </c>
      <c r="G37" s="46">
        <f t="shared" si="2"/>
        <v>6720.000000000001</v>
      </c>
      <c r="I37" s="46">
        <v>7000</v>
      </c>
      <c r="J37" s="46">
        <f t="shared" si="3"/>
        <v>7000</v>
      </c>
      <c r="L37" s="44">
        <v>1</v>
      </c>
      <c r="M37" s="45">
        <v>6000</v>
      </c>
      <c r="N37" s="46">
        <f t="shared" si="8"/>
        <v>6000</v>
      </c>
      <c r="O37" s="45">
        <f t="shared" si="5"/>
        <v>6720.000000000001</v>
      </c>
      <c r="P37" s="46">
        <f t="shared" si="6"/>
        <v>6720.000000000001</v>
      </c>
      <c r="R37" s="46">
        <v>14500</v>
      </c>
      <c r="S37" s="46">
        <f t="shared" si="7"/>
        <v>14500</v>
      </c>
    </row>
    <row r="38" spans="1:19" ht="13.5" thickTop="1">
      <c r="A38" s="38"/>
      <c r="B38" s="20" t="s">
        <v>49</v>
      </c>
      <c r="C38" s="39">
        <v>1</v>
      </c>
      <c r="D38" s="30">
        <v>6000</v>
      </c>
      <c r="E38" s="24">
        <f t="shared" si="0"/>
        <v>6000</v>
      </c>
      <c r="F38" s="30">
        <f t="shared" si="1"/>
        <v>6720.000000000001</v>
      </c>
      <c r="G38" s="24">
        <f t="shared" si="2"/>
        <v>6720.000000000001</v>
      </c>
      <c r="I38" s="24">
        <v>7000</v>
      </c>
      <c r="J38" s="24">
        <f t="shared" si="3"/>
        <v>7000</v>
      </c>
      <c r="L38" s="39">
        <v>1</v>
      </c>
      <c r="M38" s="30">
        <v>6000</v>
      </c>
      <c r="N38" s="24">
        <f t="shared" si="8"/>
        <v>6000</v>
      </c>
      <c r="O38" s="30">
        <f t="shared" si="5"/>
        <v>6720.000000000001</v>
      </c>
      <c r="P38" s="24">
        <f t="shared" si="6"/>
        <v>6720.000000000001</v>
      </c>
      <c r="R38" s="24">
        <v>14500</v>
      </c>
      <c r="S38" s="24">
        <f t="shared" si="7"/>
        <v>14500</v>
      </c>
    </row>
    <row r="39" spans="1:19" ht="12.75">
      <c r="A39" s="40"/>
      <c r="B39" s="26" t="s">
        <v>50</v>
      </c>
      <c r="C39" s="41">
        <v>1</v>
      </c>
      <c r="D39" s="31">
        <v>7500</v>
      </c>
      <c r="E39" s="32">
        <f t="shared" si="0"/>
        <v>7500</v>
      </c>
      <c r="F39" s="31">
        <f t="shared" si="1"/>
        <v>8400</v>
      </c>
      <c r="G39" s="32">
        <f t="shared" si="2"/>
        <v>8400</v>
      </c>
      <c r="I39" s="32">
        <v>8500</v>
      </c>
      <c r="J39" s="32">
        <f t="shared" si="3"/>
        <v>8500</v>
      </c>
      <c r="L39" s="41">
        <v>1</v>
      </c>
      <c r="M39" s="31">
        <v>7500</v>
      </c>
      <c r="N39" s="32">
        <f t="shared" si="8"/>
        <v>7500</v>
      </c>
      <c r="O39" s="31">
        <f t="shared" si="5"/>
        <v>8400</v>
      </c>
      <c r="P39" s="32">
        <f t="shared" si="6"/>
        <v>8400</v>
      </c>
      <c r="R39" s="32">
        <v>18000</v>
      </c>
      <c r="S39" s="32">
        <f t="shared" si="7"/>
        <v>18000</v>
      </c>
    </row>
    <row r="40" spans="1:19" ht="13.5" thickBot="1">
      <c r="A40" s="42"/>
      <c r="B40" s="43" t="s">
        <v>51</v>
      </c>
      <c r="C40" s="44">
        <v>1</v>
      </c>
      <c r="D40" s="45">
        <v>3000</v>
      </c>
      <c r="E40" s="46">
        <f t="shared" si="0"/>
        <v>3000</v>
      </c>
      <c r="F40" s="45">
        <f t="shared" si="1"/>
        <v>3360.0000000000005</v>
      </c>
      <c r="G40" s="46">
        <f t="shared" si="2"/>
        <v>3360.0000000000005</v>
      </c>
      <c r="I40" s="46">
        <v>3500</v>
      </c>
      <c r="J40" s="46">
        <f t="shared" si="3"/>
        <v>3500</v>
      </c>
      <c r="L40" s="44">
        <v>1</v>
      </c>
      <c r="M40" s="45">
        <v>3000</v>
      </c>
      <c r="N40" s="46">
        <f t="shared" si="8"/>
        <v>3000</v>
      </c>
      <c r="O40" s="45">
        <f t="shared" si="5"/>
        <v>3360.0000000000005</v>
      </c>
      <c r="P40" s="46">
        <f t="shared" si="6"/>
        <v>3360.0000000000005</v>
      </c>
      <c r="R40" s="46">
        <v>7500</v>
      </c>
      <c r="S40" s="46">
        <f t="shared" si="7"/>
        <v>7500</v>
      </c>
    </row>
    <row r="41" spans="1:19" ht="13.5" thickTop="1">
      <c r="A41" s="38"/>
      <c r="B41" s="20" t="s">
        <v>52</v>
      </c>
      <c r="C41" s="39">
        <v>1</v>
      </c>
      <c r="D41" s="30">
        <v>500</v>
      </c>
      <c r="E41" s="24">
        <f t="shared" si="0"/>
        <v>500</v>
      </c>
      <c r="F41" s="30">
        <f t="shared" si="1"/>
        <v>560</v>
      </c>
      <c r="G41" s="24">
        <f t="shared" si="2"/>
        <v>560</v>
      </c>
      <c r="I41" s="24">
        <v>700</v>
      </c>
      <c r="J41" s="24">
        <f t="shared" si="3"/>
        <v>700</v>
      </c>
      <c r="L41" s="39">
        <v>1</v>
      </c>
      <c r="M41" s="30">
        <v>500</v>
      </c>
      <c r="N41" s="24">
        <f t="shared" si="8"/>
        <v>500</v>
      </c>
      <c r="O41" s="30">
        <f t="shared" si="5"/>
        <v>560</v>
      </c>
      <c r="P41" s="24">
        <f t="shared" si="6"/>
        <v>560</v>
      </c>
      <c r="R41" s="24">
        <v>1500</v>
      </c>
      <c r="S41" s="24">
        <f t="shared" si="7"/>
        <v>1500</v>
      </c>
    </row>
    <row r="42" spans="1:19" ht="12.75">
      <c r="A42" s="47"/>
      <c r="B42" s="48" t="s">
        <v>53</v>
      </c>
      <c r="C42" s="49">
        <v>1</v>
      </c>
      <c r="D42" s="50">
        <v>900</v>
      </c>
      <c r="E42" s="51">
        <f t="shared" si="0"/>
        <v>900</v>
      </c>
      <c r="F42" s="50">
        <f t="shared" si="1"/>
        <v>1008.0000000000001</v>
      </c>
      <c r="G42" s="51">
        <f t="shared" si="2"/>
        <v>1008.0000000000001</v>
      </c>
      <c r="I42" s="51">
        <v>1100</v>
      </c>
      <c r="J42" s="51">
        <f t="shared" si="3"/>
        <v>1100</v>
      </c>
      <c r="L42" s="49">
        <v>1</v>
      </c>
      <c r="M42" s="50">
        <v>900</v>
      </c>
      <c r="N42" s="51">
        <f t="shared" si="8"/>
        <v>900</v>
      </c>
      <c r="O42" s="50">
        <f t="shared" si="5"/>
        <v>1008.0000000000001</v>
      </c>
      <c r="P42" s="51">
        <f t="shared" si="6"/>
        <v>1008.0000000000001</v>
      </c>
      <c r="R42" s="51">
        <v>2500</v>
      </c>
      <c r="S42" s="51">
        <f t="shared" si="7"/>
        <v>2500</v>
      </c>
    </row>
    <row r="43" spans="1:19" ht="13.5" thickBot="1">
      <c r="A43" s="42"/>
      <c r="B43" s="43" t="s">
        <v>54</v>
      </c>
      <c r="C43" s="44">
        <v>1</v>
      </c>
      <c r="D43" s="45">
        <v>1500</v>
      </c>
      <c r="E43" s="46">
        <f t="shared" si="0"/>
        <v>1500</v>
      </c>
      <c r="F43" s="45">
        <f t="shared" si="1"/>
        <v>1680.0000000000002</v>
      </c>
      <c r="G43" s="46">
        <f t="shared" si="2"/>
        <v>1680.0000000000002</v>
      </c>
      <c r="I43" s="46">
        <v>1700</v>
      </c>
      <c r="J43" s="46">
        <f t="shared" si="3"/>
        <v>1700</v>
      </c>
      <c r="L43" s="44">
        <v>1</v>
      </c>
      <c r="M43" s="45">
        <v>1500</v>
      </c>
      <c r="N43" s="46">
        <f t="shared" si="8"/>
        <v>1500</v>
      </c>
      <c r="O43" s="45">
        <f t="shared" si="5"/>
        <v>1680.0000000000002</v>
      </c>
      <c r="P43" s="46">
        <f t="shared" si="6"/>
        <v>1680.0000000000002</v>
      </c>
      <c r="R43" s="46">
        <v>3500</v>
      </c>
      <c r="S43" s="46">
        <f t="shared" si="7"/>
        <v>3500</v>
      </c>
    </row>
    <row r="44" spans="1:19" ht="13.5" thickTop="1">
      <c r="A44" s="38"/>
      <c r="B44" s="20" t="s">
        <v>55</v>
      </c>
      <c r="C44" s="39">
        <v>1</v>
      </c>
      <c r="D44" s="30">
        <v>1500</v>
      </c>
      <c r="E44" s="24">
        <f t="shared" si="0"/>
        <v>1500</v>
      </c>
      <c r="F44" s="30">
        <f t="shared" si="1"/>
        <v>1680.0000000000002</v>
      </c>
      <c r="G44" s="24">
        <f t="shared" si="2"/>
        <v>1680.0000000000002</v>
      </c>
      <c r="I44" s="24">
        <v>1700</v>
      </c>
      <c r="J44" s="24">
        <f t="shared" si="3"/>
        <v>1700</v>
      </c>
      <c r="L44" s="39">
        <v>1</v>
      </c>
      <c r="M44" s="30">
        <v>1500</v>
      </c>
      <c r="N44" s="24">
        <f t="shared" si="8"/>
        <v>1500</v>
      </c>
      <c r="O44" s="30">
        <f t="shared" si="5"/>
        <v>1680.0000000000002</v>
      </c>
      <c r="P44" s="24">
        <f t="shared" si="6"/>
        <v>1680.0000000000002</v>
      </c>
      <c r="R44" s="24">
        <v>3500</v>
      </c>
      <c r="S44" s="24">
        <f t="shared" si="7"/>
        <v>3500</v>
      </c>
    </row>
    <row r="45" spans="1:19" ht="12.75">
      <c r="A45" s="52"/>
      <c r="B45" s="33" t="s">
        <v>56</v>
      </c>
      <c r="C45" s="53">
        <v>1</v>
      </c>
      <c r="D45" s="35">
        <v>750</v>
      </c>
      <c r="E45" s="36">
        <f t="shared" si="0"/>
        <v>750</v>
      </c>
      <c r="F45" s="35">
        <f t="shared" si="1"/>
        <v>840.0000000000001</v>
      </c>
      <c r="G45" s="36">
        <f t="shared" si="2"/>
        <v>840.0000000000001</v>
      </c>
      <c r="I45" s="36">
        <v>850</v>
      </c>
      <c r="J45" s="36">
        <f t="shared" si="3"/>
        <v>850</v>
      </c>
      <c r="L45" s="53">
        <v>1</v>
      </c>
      <c r="M45" s="35">
        <v>750</v>
      </c>
      <c r="N45" s="36">
        <f t="shared" si="8"/>
        <v>750</v>
      </c>
      <c r="O45" s="35">
        <f t="shared" si="5"/>
        <v>840.0000000000001</v>
      </c>
      <c r="P45" s="36">
        <f t="shared" si="6"/>
        <v>840.0000000000001</v>
      </c>
      <c r="R45" s="36">
        <v>1800</v>
      </c>
      <c r="S45" s="36">
        <f t="shared" si="7"/>
        <v>1800</v>
      </c>
    </row>
    <row r="46" spans="1:19" ht="12.75">
      <c r="A46" s="52" t="s">
        <v>57</v>
      </c>
      <c r="B46" s="33" t="s">
        <v>58</v>
      </c>
      <c r="C46" s="53">
        <v>1</v>
      </c>
      <c r="D46" s="35">
        <v>1000</v>
      </c>
      <c r="E46" s="36">
        <f t="shared" si="0"/>
        <v>1000</v>
      </c>
      <c r="F46" s="35">
        <f t="shared" si="1"/>
        <v>1120</v>
      </c>
      <c r="G46" s="36">
        <f t="shared" si="2"/>
        <v>1120</v>
      </c>
      <c r="I46" s="36">
        <v>1200</v>
      </c>
      <c r="J46" s="36">
        <f t="shared" si="3"/>
        <v>1200</v>
      </c>
      <c r="L46" s="53">
        <v>1</v>
      </c>
      <c r="M46" s="35">
        <v>1000</v>
      </c>
      <c r="N46" s="36">
        <f t="shared" si="8"/>
        <v>1000</v>
      </c>
      <c r="O46" s="35">
        <f t="shared" si="5"/>
        <v>1120</v>
      </c>
      <c r="P46" s="36">
        <f t="shared" si="6"/>
        <v>1120</v>
      </c>
      <c r="R46" s="36">
        <v>2500</v>
      </c>
      <c r="S46" s="36">
        <f t="shared" si="7"/>
        <v>2500</v>
      </c>
    </row>
    <row r="47" spans="1:19" ht="12.75">
      <c r="A47" s="52" t="s">
        <v>59</v>
      </c>
      <c r="B47" s="33" t="s">
        <v>60</v>
      </c>
      <c r="C47" s="53">
        <v>1</v>
      </c>
      <c r="D47" s="35">
        <v>750</v>
      </c>
      <c r="E47" s="36">
        <f t="shared" si="0"/>
        <v>750</v>
      </c>
      <c r="F47" s="35">
        <f t="shared" si="1"/>
        <v>840.0000000000001</v>
      </c>
      <c r="G47" s="36">
        <f t="shared" si="2"/>
        <v>840.0000000000001</v>
      </c>
      <c r="I47" s="36">
        <v>900</v>
      </c>
      <c r="J47" s="36">
        <f t="shared" si="3"/>
        <v>900</v>
      </c>
      <c r="L47" s="53">
        <v>1</v>
      </c>
      <c r="M47" s="35">
        <v>750</v>
      </c>
      <c r="N47" s="36">
        <f t="shared" si="8"/>
        <v>750</v>
      </c>
      <c r="O47" s="35">
        <f t="shared" si="5"/>
        <v>840.0000000000001</v>
      </c>
      <c r="P47" s="36">
        <f t="shared" si="6"/>
        <v>840.0000000000001</v>
      </c>
      <c r="R47" s="36">
        <v>2000</v>
      </c>
      <c r="S47" s="36">
        <f t="shared" si="7"/>
        <v>2000</v>
      </c>
    </row>
    <row r="48" spans="1:19" ht="12.75">
      <c r="A48" s="52" t="s">
        <v>40</v>
      </c>
      <c r="B48" s="33" t="s">
        <v>61</v>
      </c>
      <c r="C48" s="53">
        <v>1</v>
      </c>
      <c r="D48" s="35">
        <v>7500</v>
      </c>
      <c r="E48" s="36">
        <f t="shared" si="0"/>
        <v>7500</v>
      </c>
      <c r="F48" s="35">
        <f t="shared" si="1"/>
        <v>8400</v>
      </c>
      <c r="G48" s="36">
        <f t="shared" si="2"/>
        <v>8400</v>
      </c>
      <c r="I48" s="36">
        <v>8500</v>
      </c>
      <c r="J48" s="36">
        <f t="shared" si="3"/>
        <v>8500</v>
      </c>
      <c r="L48" s="53">
        <v>1</v>
      </c>
      <c r="M48" s="35">
        <v>7500</v>
      </c>
      <c r="N48" s="36">
        <f t="shared" si="8"/>
        <v>7500</v>
      </c>
      <c r="O48" s="35">
        <f t="shared" si="5"/>
        <v>8400</v>
      </c>
      <c r="P48" s="36">
        <f t="shared" si="6"/>
        <v>8400</v>
      </c>
      <c r="R48" s="36">
        <v>18000</v>
      </c>
      <c r="S48" s="36">
        <f t="shared" si="7"/>
        <v>18000</v>
      </c>
    </row>
    <row r="49" spans="1:19" ht="12.75">
      <c r="A49" s="40"/>
      <c r="B49" s="26" t="s">
        <v>62</v>
      </c>
      <c r="C49" s="41">
        <v>1</v>
      </c>
      <c r="D49" s="31">
        <v>9000</v>
      </c>
      <c r="E49" s="32">
        <f t="shared" si="0"/>
        <v>9000</v>
      </c>
      <c r="F49" s="31">
        <f t="shared" si="1"/>
        <v>10080.000000000002</v>
      </c>
      <c r="G49" s="32">
        <f t="shared" si="2"/>
        <v>10080.000000000002</v>
      </c>
      <c r="I49" s="32">
        <v>10300</v>
      </c>
      <c r="J49" s="32">
        <f t="shared" si="3"/>
        <v>10300</v>
      </c>
      <c r="L49" s="41">
        <v>1</v>
      </c>
      <c r="M49" s="31">
        <v>9000</v>
      </c>
      <c r="N49" s="32">
        <f t="shared" si="8"/>
        <v>9000</v>
      </c>
      <c r="O49" s="31">
        <f t="shared" si="5"/>
        <v>10080.000000000002</v>
      </c>
      <c r="P49" s="32">
        <f t="shared" si="6"/>
        <v>10080.000000000002</v>
      </c>
      <c r="R49" s="32">
        <v>22000</v>
      </c>
      <c r="S49" s="32">
        <f t="shared" si="7"/>
        <v>22000</v>
      </c>
    </row>
    <row r="50" spans="1:19" ht="13.5" thickBot="1">
      <c r="A50" s="40"/>
      <c r="B50" s="26" t="s">
        <v>63</v>
      </c>
      <c r="C50" s="41">
        <v>1</v>
      </c>
      <c r="D50" s="31">
        <v>4500</v>
      </c>
      <c r="E50" s="32">
        <f>C50*D50</f>
        <v>4500</v>
      </c>
      <c r="F50" s="31">
        <f t="shared" si="1"/>
        <v>5040.000000000001</v>
      </c>
      <c r="G50" s="32">
        <f t="shared" si="2"/>
        <v>5040.000000000001</v>
      </c>
      <c r="I50" s="32">
        <v>5200</v>
      </c>
      <c r="J50" s="32">
        <f t="shared" si="3"/>
        <v>5200</v>
      </c>
      <c r="L50" s="41">
        <v>1</v>
      </c>
      <c r="M50" s="31">
        <v>4500</v>
      </c>
      <c r="N50" s="32">
        <f>L50*M50</f>
        <v>4500</v>
      </c>
      <c r="O50" s="31">
        <f t="shared" si="5"/>
        <v>5040.000000000001</v>
      </c>
      <c r="P50" s="32">
        <f t="shared" si="6"/>
        <v>5040.000000000001</v>
      </c>
      <c r="R50" s="32">
        <v>11000</v>
      </c>
      <c r="S50" s="32">
        <f t="shared" si="7"/>
        <v>11000</v>
      </c>
    </row>
    <row r="51" spans="1:19" ht="13.5" thickBot="1">
      <c r="A51" s="14">
        <v>4</v>
      </c>
      <c r="B51" s="15" t="s">
        <v>64</v>
      </c>
      <c r="C51" s="16"/>
      <c r="D51" s="17"/>
      <c r="E51" s="17"/>
      <c r="F51" s="17"/>
      <c r="G51" s="17"/>
      <c r="H51" s="18"/>
      <c r="I51" s="17"/>
      <c r="J51" s="17"/>
      <c r="L51" s="16"/>
      <c r="M51" s="17"/>
      <c r="N51" s="17"/>
      <c r="O51" s="17"/>
      <c r="P51" s="17"/>
      <c r="Q51" s="18"/>
      <c r="R51" s="17"/>
      <c r="S51" s="17"/>
    </row>
    <row r="52" spans="1:19" ht="13.5" thickBot="1">
      <c r="A52" s="42"/>
      <c r="B52" s="43" t="s">
        <v>65</v>
      </c>
      <c r="C52" s="44">
        <v>1</v>
      </c>
      <c r="D52" s="54">
        <v>6000</v>
      </c>
      <c r="E52" s="55">
        <f>C52*D52</f>
        <v>6000</v>
      </c>
      <c r="F52" s="54">
        <f>D52*1.12</f>
        <v>6720.000000000001</v>
      </c>
      <c r="G52" s="55">
        <f>F52*C52</f>
        <v>6720.000000000001</v>
      </c>
      <c r="I52" s="56">
        <v>7000</v>
      </c>
      <c r="J52" s="46">
        <f>I52</f>
        <v>7000</v>
      </c>
      <c r="L52" s="44">
        <v>1</v>
      </c>
      <c r="M52" s="54">
        <v>6000</v>
      </c>
      <c r="N52" s="55">
        <f>L52*M52</f>
        <v>6000</v>
      </c>
      <c r="O52" s="54">
        <f>M52*1.12</f>
        <v>6720.000000000001</v>
      </c>
      <c r="P52" s="55">
        <f>O52*L52</f>
        <v>6720.000000000001</v>
      </c>
      <c r="R52" s="24">
        <v>14500</v>
      </c>
      <c r="S52" s="46">
        <f>R52</f>
        <v>14500</v>
      </c>
    </row>
    <row r="53" spans="1:19" ht="13.5" thickTop="1">
      <c r="A53" s="38"/>
      <c r="B53" s="20" t="s">
        <v>66</v>
      </c>
      <c r="C53" s="39">
        <v>1</v>
      </c>
      <c r="D53" s="57">
        <v>4500</v>
      </c>
      <c r="E53" s="58">
        <f>C53*D53</f>
        <v>4500</v>
      </c>
      <c r="F53" s="57">
        <f>D53*1.12</f>
        <v>5040.000000000001</v>
      </c>
      <c r="G53" s="58">
        <f>F53*C53</f>
        <v>5040.000000000001</v>
      </c>
      <c r="I53" s="59">
        <v>5200</v>
      </c>
      <c r="J53" s="22">
        <f>I53</f>
        <v>5200</v>
      </c>
      <c r="L53" s="39">
        <v>1</v>
      </c>
      <c r="M53" s="57">
        <v>4500</v>
      </c>
      <c r="N53" s="58">
        <f>L53*M53</f>
        <v>4500</v>
      </c>
      <c r="O53" s="57">
        <f>M53*1.12</f>
        <v>5040.000000000001</v>
      </c>
      <c r="P53" s="58">
        <f>O53*L53</f>
        <v>5040.000000000001</v>
      </c>
      <c r="R53" s="24">
        <v>11000</v>
      </c>
      <c r="S53" s="22">
        <f>R53</f>
        <v>11000</v>
      </c>
    </row>
    <row r="54" spans="1:19" ht="13.5" thickBot="1">
      <c r="A54" s="52"/>
      <c r="B54" s="33" t="s">
        <v>67</v>
      </c>
      <c r="C54" s="53">
        <v>1</v>
      </c>
      <c r="D54" s="60">
        <v>3000</v>
      </c>
      <c r="E54" s="61">
        <f>C54*D54</f>
        <v>3000</v>
      </c>
      <c r="F54" s="60">
        <f>D54*1.12</f>
        <v>3360.0000000000005</v>
      </c>
      <c r="G54" s="61">
        <f>F54*C54</f>
        <v>3360.0000000000005</v>
      </c>
      <c r="I54" s="62">
        <v>3500</v>
      </c>
      <c r="J54" s="22">
        <f>I54</f>
        <v>3500</v>
      </c>
      <c r="L54" s="53">
        <v>1</v>
      </c>
      <c r="M54" s="60">
        <v>3000</v>
      </c>
      <c r="N54" s="61">
        <f>L54*M54</f>
        <v>3000</v>
      </c>
      <c r="O54" s="60">
        <f>M54*1.12</f>
        <v>3360.0000000000005</v>
      </c>
      <c r="P54" s="61">
        <f>O54*L54</f>
        <v>3360.0000000000005</v>
      </c>
      <c r="R54" s="24">
        <v>7500</v>
      </c>
      <c r="S54" s="22">
        <f>R54</f>
        <v>7500</v>
      </c>
    </row>
    <row r="55" spans="1:19" ht="13.5" thickBot="1">
      <c r="A55" s="14">
        <v>5</v>
      </c>
      <c r="B55" s="15" t="s">
        <v>68</v>
      </c>
      <c r="C55" s="16"/>
      <c r="D55" s="17"/>
      <c r="E55" s="17"/>
      <c r="F55" s="17"/>
      <c r="G55" s="17"/>
      <c r="H55" s="18"/>
      <c r="I55" s="17"/>
      <c r="J55" s="17"/>
      <c r="L55" s="16"/>
      <c r="M55" s="17"/>
      <c r="N55" s="17"/>
      <c r="O55" s="17"/>
      <c r="P55" s="17"/>
      <c r="Q55" s="18"/>
      <c r="R55" s="17"/>
      <c r="S55" s="17"/>
    </row>
    <row r="56" spans="1:19" ht="12.75">
      <c r="A56" s="38"/>
      <c r="B56" s="20" t="s">
        <v>69</v>
      </c>
      <c r="C56" s="39">
        <v>1</v>
      </c>
      <c r="D56" s="30">
        <v>30</v>
      </c>
      <c r="E56" s="24">
        <f aca="true" t="shared" si="9" ref="E56:E65">C56*D56</f>
        <v>30</v>
      </c>
      <c r="F56" s="30">
        <f aca="true" t="shared" si="10" ref="F56:F70">D56*1.12</f>
        <v>33.6</v>
      </c>
      <c r="G56" s="24">
        <f aca="true" t="shared" si="11" ref="G56:G70">F56*C56</f>
        <v>33.6</v>
      </c>
      <c r="I56" s="32">
        <v>40</v>
      </c>
      <c r="J56" s="32">
        <f>I56</f>
        <v>40</v>
      </c>
      <c r="L56" s="39">
        <v>1</v>
      </c>
      <c r="M56" s="30">
        <v>30</v>
      </c>
      <c r="N56" s="24">
        <f aca="true" t="shared" si="12" ref="N56:N65">L56*M56</f>
        <v>30</v>
      </c>
      <c r="O56" s="30">
        <f>M56*1.12</f>
        <v>33.6</v>
      </c>
      <c r="P56" s="24">
        <f>O56*L56</f>
        <v>33.6</v>
      </c>
      <c r="R56" s="24">
        <v>85</v>
      </c>
      <c r="S56" s="32">
        <f>R56</f>
        <v>85</v>
      </c>
    </row>
    <row r="57" spans="1:19" ht="12.75">
      <c r="A57" s="38"/>
      <c r="B57" s="20" t="s">
        <v>70</v>
      </c>
      <c r="C57" s="39">
        <v>1</v>
      </c>
      <c r="D57" s="30">
        <v>40</v>
      </c>
      <c r="E57" s="24">
        <f>C57*D57</f>
        <v>40</v>
      </c>
      <c r="F57" s="30">
        <f>D57*1.12</f>
        <v>44.800000000000004</v>
      </c>
      <c r="G57" s="24">
        <f>F57*C57</f>
        <v>44.800000000000004</v>
      </c>
      <c r="I57" s="32">
        <v>50</v>
      </c>
      <c r="J57" s="32">
        <f>I57</f>
        <v>50</v>
      </c>
      <c r="L57" s="39">
        <v>1</v>
      </c>
      <c r="M57" s="30">
        <v>40</v>
      </c>
      <c r="N57" s="24">
        <f t="shared" si="12"/>
        <v>40</v>
      </c>
      <c r="O57" s="30">
        <f>M57*1.12</f>
        <v>44.800000000000004</v>
      </c>
      <c r="P57" s="24">
        <f>O57*L57</f>
        <v>44.800000000000004</v>
      </c>
      <c r="R57" s="24">
        <v>100</v>
      </c>
      <c r="S57" s="32">
        <f>R57</f>
        <v>100</v>
      </c>
    </row>
    <row r="58" spans="1:19" ht="12.75">
      <c r="A58" s="40"/>
      <c r="B58" s="26" t="s">
        <v>71</v>
      </c>
      <c r="C58" s="41">
        <v>1</v>
      </c>
      <c r="D58" s="31">
        <v>50</v>
      </c>
      <c r="E58" s="32">
        <f t="shared" si="9"/>
        <v>50</v>
      </c>
      <c r="F58" s="31">
        <f t="shared" si="10"/>
        <v>56.00000000000001</v>
      </c>
      <c r="G58" s="32">
        <f t="shared" si="11"/>
        <v>56.00000000000001</v>
      </c>
      <c r="I58" s="32">
        <v>60</v>
      </c>
      <c r="J58" s="32">
        <f aca="true" t="shared" si="13" ref="J58:J70">I58</f>
        <v>60</v>
      </c>
      <c r="L58" s="41">
        <v>1</v>
      </c>
      <c r="M58" s="31">
        <v>50</v>
      </c>
      <c r="N58" s="32">
        <f t="shared" si="12"/>
        <v>50</v>
      </c>
      <c r="O58" s="31">
        <f>M58*1.12</f>
        <v>56.00000000000001</v>
      </c>
      <c r="P58" s="32">
        <f>O58*L58</f>
        <v>56.00000000000001</v>
      </c>
      <c r="R58" s="24">
        <v>150</v>
      </c>
      <c r="S58" s="32">
        <f aca="true" t="shared" si="14" ref="S58:S70">R58</f>
        <v>150</v>
      </c>
    </row>
    <row r="59" spans="1:19" ht="12.75">
      <c r="A59" s="40"/>
      <c r="B59" s="26" t="s">
        <v>72</v>
      </c>
      <c r="C59" s="41">
        <v>1</v>
      </c>
      <c r="D59" s="31">
        <v>10</v>
      </c>
      <c r="E59" s="32">
        <f>C59*D59</f>
        <v>10</v>
      </c>
      <c r="F59" s="31">
        <f>D59*1.12</f>
        <v>11.200000000000001</v>
      </c>
      <c r="G59" s="32">
        <f>F59*C59</f>
        <v>11.200000000000001</v>
      </c>
      <c r="I59" s="32">
        <v>12</v>
      </c>
      <c r="J59" s="32">
        <f t="shared" si="13"/>
        <v>12</v>
      </c>
      <c r="L59" s="41">
        <v>1</v>
      </c>
      <c r="M59" s="31">
        <v>10</v>
      </c>
      <c r="N59" s="32">
        <f t="shared" si="12"/>
        <v>10</v>
      </c>
      <c r="O59" s="31">
        <f>M59*1.12</f>
        <v>11.200000000000001</v>
      </c>
      <c r="P59" s="32">
        <f>O59*L59</f>
        <v>11.200000000000001</v>
      </c>
      <c r="R59" s="24">
        <v>25</v>
      </c>
      <c r="S59" s="32">
        <f t="shared" si="14"/>
        <v>25</v>
      </c>
    </row>
    <row r="60" spans="1:19" ht="12.75">
      <c r="A60" s="40"/>
      <c r="B60" s="26" t="s">
        <v>73</v>
      </c>
      <c r="C60" s="41">
        <v>1</v>
      </c>
      <c r="D60" s="31">
        <v>40</v>
      </c>
      <c r="E60" s="32">
        <f t="shared" si="9"/>
        <v>40</v>
      </c>
      <c r="F60" s="31">
        <f t="shared" si="10"/>
        <v>44.800000000000004</v>
      </c>
      <c r="G60" s="32">
        <f t="shared" si="11"/>
        <v>44.800000000000004</v>
      </c>
      <c r="I60" s="32">
        <v>50</v>
      </c>
      <c r="J60" s="32">
        <f t="shared" si="13"/>
        <v>50</v>
      </c>
      <c r="L60" s="41">
        <v>1</v>
      </c>
      <c r="M60" s="31">
        <v>40</v>
      </c>
      <c r="N60" s="32">
        <f t="shared" si="12"/>
        <v>40</v>
      </c>
      <c r="O60" s="31">
        <f aca="true" t="shared" si="15" ref="O60:O70">M60*1.12</f>
        <v>44.800000000000004</v>
      </c>
      <c r="P60" s="32">
        <f aca="true" t="shared" si="16" ref="P60:P70">O60*L60</f>
        <v>44.800000000000004</v>
      </c>
      <c r="R60" s="24">
        <v>100</v>
      </c>
      <c r="S60" s="32">
        <f t="shared" si="14"/>
        <v>100</v>
      </c>
    </row>
    <row r="61" spans="1:19" ht="12.75">
      <c r="A61" s="40"/>
      <c r="B61" s="26" t="s">
        <v>74</v>
      </c>
      <c r="C61" s="41">
        <v>1</v>
      </c>
      <c r="D61" s="31">
        <v>70</v>
      </c>
      <c r="E61" s="32">
        <f t="shared" si="9"/>
        <v>70</v>
      </c>
      <c r="F61" s="31">
        <f t="shared" si="10"/>
        <v>78.4</v>
      </c>
      <c r="G61" s="32">
        <f t="shared" si="11"/>
        <v>78.4</v>
      </c>
      <c r="I61" s="32">
        <v>85</v>
      </c>
      <c r="J61" s="32">
        <f t="shared" si="13"/>
        <v>85</v>
      </c>
      <c r="L61" s="41">
        <v>1</v>
      </c>
      <c r="M61" s="31">
        <v>70</v>
      </c>
      <c r="N61" s="32">
        <f t="shared" si="12"/>
        <v>70</v>
      </c>
      <c r="O61" s="31">
        <f t="shared" si="15"/>
        <v>78.4</v>
      </c>
      <c r="P61" s="32">
        <f t="shared" si="16"/>
        <v>78.4</v>
      </c>
      <c r="R61" s="24">
        <v>180</v>
      </c>
      <c r="S61" s="32">
        <f t="shared" si="14"/>
        <v>180</v>
      </c>
    </row>
    <row r="62" spans="1:19" ht="12.75">
      <c r="A62" s="40"/>
      <c r="B62" s="26" t="s">
        <v>75</v>
      </c>
      <c r="C62" s="41">
        <v>1</v>
      </c>
      <c r="D62" s="31">
        <v>450</v>
      </c>
      <c r="E62" s="32">
        <f t="shared" si="9"/>
        <v>450</v>
      </c>
      <c r="F62" s="31">
        <f t="shared" si="10"/>
        <v>504.00000000000006</v>
      </c>
      <c r="G62" s="32">
        <f t="shared" si="11"/>
        <v>504.00000000000006</v>
      </c>
      <c r="I62" s="32">
        <v>520</v>
      </c>
      <c r="J62" s="32">
        <f t="shared" si="13"/>
        <v>520</v>
      </c>
      <c r="L62" s="41">
        <v>1</v>
      </c>
      <c r="M62" s="31">
        <v>450</v>
      </c>
      <c r="N62" s="32">
        <f t="shared" si="12"/>
        <v>450</v>
      </c>
      <c r="O62" s="31">
        <f t="shared" si="15"/>
        <v>504.00000000000006</v>
      </c>
      <c r="P62" s="32">
        <f t="shared" si="16"/>
        <v>504.00000000000006</v>
      </c>
      <c r="R62" s="24">
        <v>1000</v>
      </c>
      <c r="S62" s="32">
        <f t="shared" si="14"/>
        <v>1000</v>
      </c>
    </row>
    <row r="63" spans="1:19" ht="12.75">
      <c r="A63" s="40"/>
      <c r="B63" s="26" t="s">
        <v>76</v>
      </c>
      <c r="C63" s="41">
        <v>1</v>
      </c>
      <c r="D63" s="31">
        <v>600</v>
      </c>
      <c r="E63" s="32">
        <f>C63*D63</f>
        <v>600</v>
      </c>
      <c r="F63" s="31">
        <f t="shared" si="10"/>
        <v>672.0000000000001</v>
      </c>
      <c r="G63" s="32">
        <f t="shared" si="11"/>
        <v>672.0000000000001</v>
      </c>
      <c r="I63" s="32">
        <v>700</v>
      </c>
      <c r="J63" s="32">
        <f t="shared" si="13"/>
        <v>700</v>
      </c>
      <c r="L63" s="41">
        <v>1</v>
      </c>
      <c r="M63" s="31">
        <v>600</v>
      </c>
      <c r="N63" s="32">
        <f t="shared" si="12"/>
        <v>600</v>
      </c>
      <c r="O63" s="31">
        <f t="shared" si="15"/>
        <v>672.0000000000001</v>
      </c>
      <c r="P63" s="32">
        <f t="shared" si="16"/>
        <v>672.0000000000001</v>
      </c>
      <c r="R63" s="24">
        <v>1500</v>
      </c>
      <c r="S63" s="32">
        <f t="shared" si="14"/>
        <v>1500</v>
      </c>
    </row>
    <row r="64" spans="1:19" ht="12.75">
      <c r="A64" s="40"/>
      <c r="B64" s="26" t="s">
        <v>77</v>
      </c>
      <c r="C64" s="41">
        <v>1</v>
      </c>
      <c r="D64" s="31">
        <v>50</v>
      </c>
      <c r="E64" s="32">
        <f t="shared" si="9"/>
        <v>50</v>
      </c>
      <c r="F64" s="31">
        <f t="shared" si="10"/>
        <v>56.00000000000001</v>
      </c>
      <c r="G64" s="32">
        <f t="shared" si="11"/>
        <v>56.00000000000001</v>
      </c>
      <c r="I64" s="32">
        <v>60</v>
      </c>
      <c r="J64" s="32">
        <f t="shared" si="13"/>
        <v>60</v>
      </c>
      <c r="L64" s="41">
        <v>1</v>
      </c>
      <c r="M64" s="31">
        <v>50</v>
      </c>
      <c r="N64" s="32">
        <f t="shared" si="12"/>
        <v>50</v>
      </c>
      <c r="O64" s="31">
        <f t="shared" si="15"/>
        <v>56.00000000000001</v>
      </c>
      <c r="P64" s="32">
        <f t="shared" si="16"/>
        <v>56.00000000000001</v>
      </c>
      <c r="R64" s="24">
        <v>130</v>
      </c>
      <c r="S64" s="32">
        <f t="shared" si="14"/>
        <v>130</v>
      </c>
    </row>
    <row r="65" spans="1:19" ht="12.75">
      <c r="A65" s="40"/>
      <c r="B65" s="26" t="s">
        <v>78</v>
      </c>
      <c r="C65" s="41">
        <v>1</v>
      </c>
      <c r="D65" s="31">
        <v>300</v>
      </c>
      <c r="E65" s="32">
        <f t="shared" si="9"/>
        <v>300</v>
      </c>
      <c r="F65" s="31">
        <f t="shared" si="10"/>
        <v>336.00000000000006</v>
      </c>
      <c r="G65" s="32">
        <f t="shared" si="11"/>
        <v>336.00000000000006</v>
      </c>
      <c r="I65" s="32">
        <v>340</v>
      </c>
      <c r="J65" s="32">
        <f t="shared" si="13"/>
        <v>340</v>
      </c>
      <c r="L65" s="41">
        <v>1</v>
      </c>
      <c r="M65" s="31">
        <v>300</v>
      </c>
      <c r="N65" s="32">
        <f t="shared" si="12"/>
        <v>300</v>
      </c>
      <c r="O65" s="31">
        <f t="shared" si="15"/>
        <v>336.00000000000006</v>
      </c>
      <c r="P65" s="32">
        <f t="shared" si="16"/>
        <v>336.00000000000006</v>
      </c>
      <c r="R65" s="24">
        <v>700</v>
      </c>
      <c r="S65" s="32">
        <f t="shared" si="14"/>
        <v>700</v>
      </c>
    </row>
    <row r="66" spans="1:19" ht="12.75">
      <c r="A66" s="40"/>
      <c r="B66" s="26" t="s">
        <v>79</v>
      </c>
      <c r="C66" s="41">
        <v>1</v>
      </c>
      <c r="D66" s="31">
        <v>25</v>
      </c>
      <c r="E66" s="32">
        <f>D66*C66</f>
        <v>25</v>
      </c>
      <c r="F66" s="31">
        <f t="shared" si="10"/>
        <v>28.000000000000004</v>
      </c>
      <c r="G66" s="32">
        <f t="shared" si="11"/>
        <v>28.000000000000004</v>
      </c>
      <c r="I66" s="32">
        <v>30</v>
      </c>
      <c r="J66" s="32">
        <f t="shared" si="13"/>
        <v>30</v>
      </c>
      <c r="L66" s="41">
        <v>1</v>
      </c>
      <c r="M66" s="31">
        <v>25</v>
      </c>
      <c r="N66" s="32">
        <f>M66*L66</f>
        <v>25</v>
      </c>
      <c r="O66" s="31">
        <f t="shared" si="15"/>
        <v>28.000000000000004</v>
      </c>
      <c r="P66" s="32">
        <f t="shared" si="16"/>
        <v>28.000000000000004</v>
      </c>
      <c r="R66" s="24">
        <v>65</v>
      </c>
      <c r="S66" s="32">
        <f t="shared" si="14"/>
        <v>65</v>
      </c>
    </row>
    <row r="67" spans="1:19" ht="12.75">
      <c r="A67" s="40"/>
      <c r="B67" s="26" t="s">
        <v>80</v>
      </c>
      <c r="C67" s="41">
        <v>1</v>
      </c>
      <c r="D67" s="31">
        <v>25</v>
      </c>
      <c r="E67" s="32">
        <f>D67*C67</f>
        <v>25</v>
      </c>
      <c r="F67" s="31">
        <f t="shared" si="10"/>
        <v>28.000000000000004</v>
      </c>
      <c r="G67" s="32">
        <f t="shared" si="11"/>
        <v>28.000000000000004</v>
      </c>
      <c r="I67" s="32">
        <v>30</v>
      </c>
      <c r="J67" s="32">
        <f t="shared" si="13"/>
        <v>30</v>
      </c>
      <c r="L67" s="41">
        <v>1</v>
      </c>
      <c r="M67" s="31">
        <v>25</v>
      </c>
      <c r="N67" s="32">
        <f>M67*L67</f>
        <v>25</v>
      </c>
      <c r="O67" s="31">
        <f t="shared" si="15"/>
        <v>28.000000000000004</v>
      </c>
      <c r="P67" s="32">
        <f t="shared" si="16"/>
        <v>28.000000000000004</v>
      </c>
      <c r="R67" s="24">
        <v>65</v>
      </c>
      <c r="S67" s="32">
        <f t="shared" si="14"/>
        <v>65</v>
      </c>
    </row>
    <row r="68" spans="1:19" ht="12.75">
      <c r="A68" s="52"/>
      <c r="B68" s="33" t="s">
        <v>81</v>
      </c>
      <c r="C68" s="53">
        <v>1</v>
      </c>
      <c r="D68" s="35">
        <v>300</v>
      </c>
      <c r="E68" s="36">
        <f>D68*C68</f>
        <v>300</v>
      </c>
      <c r="F68" s="35">
        <f t="shared" si="10"/>
        <v>336.00000000000006</v>
      </c>
      <c r="G68" s="36">
        <f t="shared" si="11"/>
        <v>336.00000000000006</v>
      </c>
      <c r="I68" s="32">
        <v>350</v>
      </c>
      <c r="J68" s="32">
        <f t="shared" si="13"/>
        <v>350</v>
      </c>
      <c r="L68" s="53">
        <v>1</v>
      </c>
      <c r="M68" s="35">
        <v>300</v>
      </c>
      <c r="N68" s="36">
        <f>M68*L68</f>
        <v>300</v>
      </c>
      <c r="O68" s="35">
        <f t="shared" si="15"/>
        <v>336.00000000000006</v>
      </c>
      <c r="P68" s="36">
        <f t="shared" si="16"/>
        <v>336.00000000000006</v>
      </c>
      <c r="R68" s="24">
        <v>150</v>
      </c>
      <c r="S68" s="32">
        <f t="shared" si="14"/>
        <v>150</v>
      </c>
    </row>
    <row r="69" spans="1:19" ht="12.75">
      <c r="A69" s="52"/>
      <c r="B69" s="33" t="s">
        <v>82</v>
      </c>
      <c r="C69" s="53">
        <v>1</v>
      </c>
      <c r="D69" s="35">
        <v>500</v>
      </c>
      <c r="E69" s="36">
        <f>D69*C69</f>
        <v>500</v>
      </c>
      <c r="F69" s="35">
        <f t="shared" si="10"/>
        <v>560</v>
      </c>
      <c r="G69" s="36">
        <f t="shared" si="11"/>
        <v>560</v>
      </c>
      <c r="I69" s="32">
        <v>600</v>
      </c>
      <c r="J69" s="32">
        <f t="shared" si="13"/>
        <v>600</v>
      </c>
      <c r="L69" s="53">
        <v>1</v>
      </c>
      <c r="M69" s="35">
        <v>500</v>
      </c>
      <c r="N69" s="36">
        <f>M69*L69</f>
        <v>500</v>
      </c>
      <c r="O69" s="35">
        <f t="shared" si="15"/>
        <v>560</v>
      </c>
      <c r="P69" s="36">
        <f t="shared" si="16"/>
        <v>560</v>
      </c>
      <c r="R69" s="24">
        <v>1250</v>
      </c>
      <c r="S69" s="32">
        <f t="shared" si="14"/>
        <v>1250</v>
      </c>
    </row>
    <row r="70" spans="1:19" ht="13.5" thickBot="1">
      <c r="A70" s="40"/>
      <c r="B70" s="26" t="s">
        <v>83</v>
      </c>
      <c r="C70" s="41">
        <v>1</v>
      </c>
      <c r="D70" s="31">
        <v>1500</v>
      </c>
      <c r="E70" s="36">
        <f>D70*C70</f>
        <v>1500</v>
      </c>
      <c r="F70" s="31">
        <f t="shared" si="10"/>
        <v>1680.0000000000002</v>
      </c>
      <c r="G70" s="36">
        <f t="shared" si="11"/>
        <v>1680.0000000000002</v>
      </c>
      <c r="I70" s="32">
        <v>1700</v>
      </c>
      <c r="J70" s="32">
        <f t="shared" si="13"/>
        <v>1700</v>
      </c>
      <c r="L70" s="41">
        <v>1</v>
      </c>
      <c r="M70" s="31">
        <v>1500</v>
      </c>
      <c r="N70" s="36">
        <f>M70*L70</f>
        <v>1500</v>
      </c>
      <c r="O70" s="31">
        <f t="shared" si="15"/>
        <v>1680.0000000000002</v>
      </c>
      <c r="P70" s="36">
        <f t="shared" si="16"/>
        <v>1680.0000000000002</v>
      </c>
      <c r="R70" s="24">
        <v>3500</v>
      </c>
      <c r="S70" s="32">
        <f t="shared" si="14"/>
        <v>3500</v>
      </c>
    </row>
    <row r="71" spans="1:19" ht="13.5" thickBot="1">
      <c r="A71" s="14">
        <v>5</v>
      </c>
      <c r="B71" s="15" t="s">
        <v>128</v>
      </c>
      <c r="C71" s="16"/>
      <c r="D71" s="17"/>
      <c r="E71" s="17"/>
      <c r="F71" s="17"/>
      <c r="G71" s="17"/>
      <c r="H71" s="18"/>
      <c r="I71" s="17"/>
      <c r="J71" s="17"/>
      <c r="L71" s="16"/>
      <c r="M71" s="17"/>
      <c r="N71" s="17"/>
      <c r="O71" s="17"/>
      <c r="P71" s="17"/>
      <c r="Q71" s="18"/>
      <c r="R71" s="17"/>
      <c r="S71" s="17"/>
    </row>
    <row r="72" spans="1:19" ht="12.75">
      <c r="A72" s="40"/>
      <c r="B72" s="26" t="s">
        <v>129</v>
      </c>
      <c r="C72" s="41">
        <v>1</v>
      </c>
      <c r="D72" s="31">
        <v>30</v>
      </c>
      <c r="E72" s="32">
        <f>C72*D72</f>
        <v>30</v>
      </c>
      <c r="F72" s="31">
        <f>D72*1.12</f>
        <v>33.6</v>
      </c>
      <c r="G72" s="32">
        <f>F72*C72</f>
        <v>33.6</v>
      </c>
      <c r="I72" s="32">
        <v>40</v>
      </c>
      <c r="J72" s="32">
        <f>I72</f>
        <v>40</v>
      </c>
      <c r="L72" s="41">
        <v>1</v>
      </c>
      <c r="M72" s="31">
        <v>30</v>
      </c>
      <c r="N72" s="32">
        <f aca="true" t="shared" si="17" ref="N72:N81">L72*M72</f>
        <v>30</v>
      </c>
      <c r="O72" s="31">
        <f>M72*1.12</f>
        <v>33.6</v>
      </c>
      <c r="P72" s="32">
        <f>O72*L72</f>
        <v>33.6</v>
      </c>
      <c r="R72" s="24">
        <v>12600</v>
      </c>
      <c r="S72" s="32">
        <f>R72</f>
        <v>12600</v>
      </c>
    </row>
    <row r="73" spans="1:19" ht="12.75">
      <c r="A73" s="40"/>
      <c r="B73" s="26" t="s">
        <v>130</v>
      </c>
      <c r="C73" s="41">
        <v>1</v>
      </c>
      <c r="D73" s="31">
        <v>40</v>
      </c>
      <c r="E73" s="32">
        <f>C73*D73</f>
        <v>40</v>
      </c>
      <c r="F73" s="31">
        <f>D73*1.12</f>
        <v>44.800000000000004</v>
      </c>
      <c r="G73" s="32">
        <f>F73*C73</f>
        <v>44.800000000000004</v>
      </c>
      <c r="I73" s="32">
        <v>50</v>
      </c>
      <c r="J73" s="32">
        <f>I73</f>
        <v>50</v>
      </c>
      <c r="L73" s="41">
        <v>1</v>
      </c>
      <c r="M73" s="31">
        <v>40</v>
      </c>
      <c r="N73" s="32">
        <f t="shared" si="17"/>
        <v>40</v>
      </c>
      <c r="O73" s="31">
        <f>M73*1.12</f>
        <v>44.800000000000004</v>
      </c>
      <c r="P73" s="32">
        <f>O73*L73</f>
        <v>44.800000000000004</v>
      </c>
      <c r="R73" s="24">
        <v>15750</v>
      </c>
      <c r="S73" s="32">
        <f>R73</f>
        <v>15750</v>
      </c>
    </row>
    <row r="74" spans="1:19" ht="12.75">
      <c r="A74" s="40"/>
      <c r="B74" s="26" t="s">
        <v>131</v>
      </c>
      <c r="C74" s="41">
        <v>1</v>
      </c>
      <c r="D74" s="31">
        <v>50</v>
      </c>
      <c r="E74" s="32">
        <f>C74*D74</f>
        <v>50</v>
      </c>
      <c r="F74" s="31">
        <f>D74*1.12</f>
        <v>56.00000000000001</v>
      </c>
      <c r="G74" s="32">
        <f>F74*C74</f>
        <v>56.00000000000001</v>
      </c>
      <c r="I74" s="32">
        <v>60</v>
      </c>
      <c r="J74" s="32">
        <f aca="true" t="shared" si="18" ref="J74:J86">I74</f>
        <v>60</v>
      </c>
      <c r="L74" s="41">
        <v>1</v>
      </c>
      <c r="M74" s="31">
        <v>50</v>
      </c>
      <c r="N74" s="32">
        <f t="shared" si="17"/>
        <v>50</v>
      </c>
      <c r="O74" s="31">
        <f>M74*1.12</f>
        <v>56.00000000000001</v>
      </c>
      <c r="P74" s="32">
        <f>O74*L74</f>
        <v>56.00000000000001</v>
      </c>
      <c r="R74" s="24">
        <v>12600</v>
      </c>
      <c r="S74" s="32">
        <f aca="true" t="shared" si="19" ref="S74:S86">R74</f>
        <v>12600</v>
      </c>
    </row>
    <row r="75" spans="1:19" ht="12.75">
      <c r="A75" s="40"/>
      <c r="B75" s="26" t="s">
        <v>132</v>
      </c>
      <c r="C75" s="41">
        <v>1</v>
      </c>
      <c r="D75" s="31">
        <v>10</v>
      </c>
      <c r="E75" s="32">
        <f>C75*D75</f>
        <v>10</v>
      </c>
      <c r="F75" s="31">
        <f>D75*1.12</f>
        <v>11.200000000000001</v>
      </c>
      <c r="G75" s="32">
        <f>F75*C75</f>
        <v>11.200000000000001</v>
      </c>
      <c r="I75" s="32">
        <v>12</v>
      </c>
      <c r="J75" s="32">
        <f t="shared" si="18"/>
        <v>12</v>
      </c>
      <c r="L75" s="41">
        <v>1</v>
      </c>
      <c r="M75" s="31">
        <v>10</v>
      </c>
      <c r="N75" s="32">
        <f t="shared" si="17"/>
        <v>10</v>
      </c>
      <c r="O75" s="31">
        <f>M75*1.12</f>
        <v>11.200000000000001</v>
      </c>
      <c r="P75" s="32">
        <f>O75*L75</f>
        <v>11.200000000000001</v>
      </c>
      <c r="R75" s="24">
        <v>9450</v>
      </c>
      <c r="S75" s="32">
        <f t="shared" si="19"/>
        <v>9450</v>
      </c>
    </row>
    <row r="76" spans="1:19" ht="12.75">
      <c r="A76" s="40"/>
      <c r="B76" s="26" t="s">
        <v>133</v>
      </c>
      <c r="C76" s="41">
        <v>1</v>
      </c>
      <c r="D76" s="31">
        <v>40</v>
      </c>
      <c r="E76" s="32">
        <f>C76*D76</f>
        <v>40</v>
      </c>
      <c r="F76" s="31">
        <f aca="true" t="shared" si="20" ref="F76:F86">D76*1.12</f>
        <v>44.800000000000004</v>
      </c>
      <c r="G76" s="32">
        <f aca="true" t="shared" si="21" ref="G76:G86">F76*C76</f>
        <v>44.800000000000004</v>
      </c>
      <c r="I76" s="32">
        <v>50</v>
      </c>
      <c r="J76" s="32">
        <f t="shared" si="18"/>
        <v>50</v>
      </c>
      <c r="L76" s="41">
        <v>1</v>
      </c>
      <c r="M76" s="31">
        <v>40</v>
      </c>
      <c r="N76" s="32">
        <f t="shared" si="17"/>
        <v>40</v>
      </c>
      <c r="O76" s="31">
        <f aca="true" t="shared" si="22" ref="O76:O86">M76*1.12</f>
        <v>44.800000000000004</v>
      </c>
      <c r="P76" s="32">
        <f aca="true" t="shared" si="23" ref="P76:P86">O76*L76</f>
        <v>44.800000000000004</v>
      </c>
      <c r="R76" s="24">
        <v>5229</v>
      </c>
      <c r="S76" s="32">
        <f t="shared" si="19"/>
        <v>5229</v>
      </c>
    </row>
    <row r="77" spans="1:19" ht="12.75">
      <c r="A77" s="40"/>
      <c r="B77" s="26" t="s">
        <v>134</v>
      </c>
      <c r="C77" s="41">
        <v>1</v>
      </c>
      <c r="D77" s="31">
        <v>70</v>
      </c>
      <c r="E77" s="32">
        <f>C77*D77</f>
        <v>70</v>
      </c>
      <c r="F77" s="31">
        <f t="shared" si="20"/>
        <v>78.4</v>
      </c>
      <c r="G77" s="32">
        <f t="shared" si="21"/>
        <v>78.4</v>
      </c>
      <c r="I77" s="32">
        <v>85</v>
      </c>
      <c r="J77" s="32">
        <f t="shared" si="18"/>
        <v>85</v>
      </c>
      <c r="L77" s="41">
        <v>1</v>
      </c>
      <c r="M77" s="31">
        <v>70</v>
      </c>
      <c r="N77" s="32">
        <f t="shared" si="17"/>
        <v>70</v>
      </c>
      <c r="O77" s="31">
        <f t="shared" si="22"/>
        <v>78.4</v>
      </c>
      <c r="P77" s="32">
        <f t="shared" si="23"/>
        <v>78.4</v>
      </c>
      <c r="R77" s="24">
        <v>630</v>
      </c>
      <c r="S77" s="32">
        <f t="shared" si="19"/>
        <v>630</v>
      </c>
    </row>
    <row r="78" spans="1:19" ht="12.75">
      <c r="A78" s="40"/>
      <c r="B78" s="26" t="s">
        <v>135</v>
      </c>
      <c r="C78" s="41">
        <v>1</v>
      </c>
      <c r="D78" s="31">
        <v>450</v>
      </c>
      <c r="E78" s="32">
        <f>C78*D78</f>
        <v>450</v>
      </c>
      <c r="F78" s="31">
        <f t="shared" si="20"/>
        <v>504.00000000000006</v>
      </c>
      <c r="G78" s="32">
        <f t="shared" si="21"/>
        <v>504.00000000000006</v>
      </c>
      <c r="I78" s="32">
        <v>520</v>
      </c>
      <c r="J78" s="32">
        <f t="shared" si="18"/>
        <v>520</v>
      </c>
      <c r="L78" s="41">
        <v>1</v>
      </c>
      <c r="M78" s="31">
        <v>450</v>
      </c>
      <c r="N78" s="32">
        <f t="shared" si="17"/>
        <v>450</v>
      </c>
      <c r="O78" s="31">
        <f t="shared" si="22"/>
        <v>504.00000000000006</v>
      </c>
      <c r="P78" s="32">
        <f t="shared" si="23"/>
        <v>504.00000000000006</v>
      </c>
      <c r="R78" s="24">
        <v>13545</v>
      </c>
      <c r="S78" s="32">
        <f t="shared" si="19"/>
        <v>13545</v>
      </c>
    </row>
    <row r="79" spans="1:19" ht="12.75">
      <c r="A79" s="40"/>
      <c r="B79" s="26" t="s">
        <v>136</v>
      </c>
      <c r="C79" s="41">
        <v>1</v>
      </c>
      <c r="D79" s="31">
        <v>600</v>
      </c>
      <c r="E79" s="32">
        <f>C79*D79</f>
        <v>600</v>
      </c>
      <c r="F79" s="31">
        <f t="shared" si="20"/>
        <v>672.0000000000001</v>
      </c>
      <c r="G79" s="32">
        <f t="shared" si="21"/>
        <v>672.0000000000001</v>
      </c>
      <c r="I79" s="32">
        <v>700</v>
      </c>
      <c r="J79" s="32">
        <f t="shared" si="18"/>
        <v>700</v>
      </c>
      <c r="L79" s="41">
        <v>1</v>
      </c>
      <c r="M79" s="31">
        <v>600</v>
      </c>
      <c r="N79" s="32">
        <f t="shared" si="17"/>
        <v>600</v>
      </c>
      <c r="O79" s="31">
        <f t="shared" si="22"/>
        <v>672.0000000000001</v>
      </c>
      <c r="P79" s="32">
        <f t="shared" si="23"/>
        <v>672.0000000000001</v>
      </c>
      <c r="R79" s="24">
        <v>1890</v>
      </c>
      <c r="S79" s="32">
        <f t="shared" si="19"/>
        <v>1890</v>
      </c>
    </row>
    <row r="80" spans="1:19" ht="12.75">
      <c r="A80" s="40"/>
      <c r="B80" s="26" t="s">
        <v>137</v>
      </c>
      <c r="C80" s="41">
        <v>1</v>
      </c>
      <c r="D80" s="31">
        <v>50</v>
      </c>
      <c r="E80" s="32">
        <f>C80*D80</f>
        <v>50</v>
      </c>
      <c r="F80" s="31">
        <f t="shared" si="20"/>
        <v>56.00000000000001</v>
      </c>
      <c r="G80" s="32">
        <f t="shared" si="21"/>
        <v>56.00000000000001</v>
      </c>
      <c r="I80" s="32">
        <v>60</v>
      </c>
      <c r="J80" s="32">
        <f t="shared" si="18"/>
        <v>60</v>
      </c>
      <c r="L80" s="41">
        <v>1</v>
      </c>
      <c r="M80" s="31">
        <v>50</v>
      </c>
      <c r="N80" s="32">
        <f t="shared" si="17"/>
        <v>50</v>
      </c>
      <c r="O80" s="31">
        <f t="shared" si="22"/>
        <v>56.00000000000001</v>
      </c>
      <c r="P80" s="32">
        <f t="shared" si="23"/>
        <v>56.00000000000001</v>
      </c>
      <c r="R80" s="24">
        <v>25200</v>
      </c>
      <c r="S80" s="32">
        <f t="shared" si="19"/>
        <v>25200</v>
      </c>
    </row>
    <row r="81" spans="1:19" ht="12.75">
      <c r="A81" s="40"/>
      <c r="B81" s="26" t="s">
        <v>138</v>
      </c>
      <c r="C81" s="41">
        <v>1</v>
      </c>
      <c r="D81" s="31">
        <v>300</v>
      </c>
      <c r="E81" s="32">
        <f>C81*D81</f>
        <v>300</v>
      </c>
      <c r="F81" s="31">
        <f t="shared" si="20"/>
        <v>336.00000000000006</v>
      </c>
      <c r="G81" s="32">
        <f t="shared" si="21"/>
        <v>336.00000000000006</v>
      </c>
      <c r="I81" s="32">
        <v>340</v>
      </c>
      <c r="J81" s="32">
        <f t="shared" si="18"/>
        <v>340</v>
      </c>
      <c r="L81" s="41">
        <v>1</v>
      </c>
      <c r="M81" s="31">
        <v>300</v>
      </c>
      <c r="N81" s="32">
        <f t="shared" si="17"/>
        <v>300</v>
      </c>
      <c r="O81" s="31">
        <f t="shared" si="22"/>
        <v>336.00000000000006</v>
      </c>
      <c r="P81" s="32">
        <f t="shared" si="23"/>
        <v>336.00000000000006</v>
      </c>
      <c r="R81" s="24">
        <v>3780</v>
      </c>
      <c r="S81" s="32">
        <f t="shared" si="19"/>
        <v>3780</v>
      </c>
    </row>
    <row r="82" spans="1:19" ht="12.75">
      <c r="A82" s="40"/>
      <c r="B82" s="26" t="s">
        <v>139</v>
      </c>
      <c r="C82" s="41">
        <v>1</v>
      </c>
      <c r="D82" s="31">
        <v>25</v>
      </c>
      <c r="E82" s="32">
        <f>D82*C82</f>
        <v>25</v>
      </c>
      <c r="F82" s="31">
        <f t="shared" si="20"/>
        <v>28.000000000000004</v>
      </c>
      <c r="G82" s="32">
        <f t="shared" si="21"/>
        <v>28.000000000000004</v>
      </c>
      <c r="I82" s="32">
        <v>30</v>
      </c>
      <c r="J82" s="32">
        <f t="shared" si="18"/>
        <v>30</v>
      </c>
      <c r="L82" s="41">
        <v>1</v>
      </c>
      <c r="M82" s="31">
        <v>25</v>
      </c>
      <c r="N82" s="32">
        <f>M82*L82</f>
        <v>25</v>
      </c>
      <c r="O82" s="31">
        <f t="shared" si="22"/>
        <v>28.000000000000004</v>
      </c>
      <c r="P82" s="32">
        <f t="shared" si="23"/>
        <v>28.000000000000004</v>
      </c>
      <c r="R82" s="24">
        <v>1890</v>
      </c>
      <c r="S82" s="32">
        <f t="shared" si="19"/>
        <v>1890</v>
      </c>
    </row>
    <row r="83" spans="1:19" ht="12.75">
      <c r="A83" s="40"/>
      <c r="B83" s="26" t="s">
        <v>140</v>
      </c>
      <c r="C83" s="41">
        <v>1</v>
      </c>
      <c r="D83" s="31">
        <v>25</v>
      </c>
      <c r="E83" s="32">
        <f>D83*C83</f>
        <v>25</v>
      </c>
      <c r="F83" s="31">
        <f t="shared" si="20"/>
        <v>28.000000000000004</v>
      </c>
      <c r="G83" s="32">
        <f t="shared" si="21"/>
        <v>28.000000000000004</v>
      </c>
      <c r="I83" s="32">
        <v>30</v>
      </c>
      <c r="J83" s="32">
        <f t="shared" si="18"/>
        <v>30</v>
      </c>
      <c r="L83" s="41">
        <v>1</v>
      </c>
      <c r="M83" s="31">
        <v>25</v>
      </c>
      <c r="N83" s="32">
        <f>M83*L83</f>
        <v>25</v>
      </c>
      <c r="O83" s="31">
        <f t="shared" si="22"/>
        <v>28.000000000000004</v>
      </c>
      <c r="P83" s="32">
        <f t="shared" si="23"/>
        <v>28.000000000000004</v>
      </c>
      <c r="R83" s="24">
        <v>1890</v>
      </c>
      <c r="S83" s="32">
        <f t="shared" si="19"/>
        <v>1890</v>
      </c>
    </row>
    <row r="84" spans="1:19" ht="12.75">
      <c r="A84" s="40"/>
      <c r="B84" s="26" t="s">
        <v>141</v>
      </c>
      <c r="C84" s="41">
        <v>1</v>
      </c>
      <c r="D84" s="31">
        <v>300</v>
      </c>
      <c r="E84" s="32">
        <f>D84*C84</f>
        <v>300</v>
      </c>
      <c r="F84" s="31">
        <f t="shared" si="20"/>
        <v>336.00000000000006</v>
      </c>
      <c r="G84" s="32">
        <f t="shared" si="21"/>
        <v>336.00000000000006</v>
      </c>
      <c r="I84" s="32">
        <v>350</v>
      </c>
      <c r="J84" s="32">
        <f t="shared" si="18"/>
        <v>350</v>
      </c>
      <c r="L84" s="41">
        <v>1</v>
      </c>
      <c r="M84" s="31">
        <v>300</v>
      </c>
      <c r="N84" s="32">
        <f>M84*L84</f>
        <v>300</v>
      </c>
      <c r="O84" s="31">
        <f t="shared" si="22"/>
        <v>336.00000000000006</v>
      </c>
      <c r="P84" s="32">
        <f t="shared" si="23"/>
        <v>336.00000000000006</v>
      </c>
      <c r="R84" s="24">
        <v>4851</v>
      </c>
      <c r="S84" s="32">
        <f t="shared" si="19"/>
        <v>4851</v>
      </c>
    </row>
    <row r="85" spans="1:19" ht="12.75">
      <c r="A85" s="40"/>
      <c r="B85" s="26" t="s">
        <v>142</v>
      </c>
      <c r="C85" s="41">
        <v>1</v>
      </c>
      <c r="D85" s="31">
        <v>500</v>
      </c>
      <c r="E85" s="32">
        <f>D85*C85</f>
        <v>500</v>
      </c>
      <c r="F85" s="31">
        <f t="shared" si="20"/>
        <v>560</v>
      </c>
      <c r="G85" s="32">
        <f t="shared" si="21"/>
        <v>560</v>
      </c>
      <c r="I85" s="32">
        <v>600</v>
      </c>
      <c r="J85" s="32">
        <f t="shared" si="18"/>
        <v>600</v>
      </c>
      <c r="L85" s="41">
        <v>1</v>
      </c>
      <c r="M85" s="31">
        <v>500</v>
      </c>
      <c r="N85" s="32">
        <f>M85*L85</f>
        <v>500</v>
      </c>
      <c r="O85" s="31">
        <f t="shared" si="22"/>
        <v>560</v>
      </c>
      <c r="P85" s="32">
        <f t="shared" si="23"/>
        <v>560</v>
      </c>
      <c r="R85" s="24">
        <v>7560</v>
      </c>
      <c r="S85" s="32">
        <f t="shared" si="19"/>
        <v>7560</v>
      </c>
    </row>
    <row r="86" spans="1:19" ht="12.75">
      <c r="A86" s="40"/>
      <c r="B86" s="26" t="s">
        <v>143</v>
      </c>
      <c r="C86" s="41">
        <v>1</v>
      </c>
      <c r="D86" s="31">
        <v>1500</v>
      </c>
      <c r="E86" s="32">
        <f>D86*C86</f>
        <v>1500</v>
      </c>
      <c r="F86" s="31">
        <f t="shared" si="20"/>
        <v>1680.0000000000002</v>
      </c>
      <c r="G86" s="32">
        <f t="shared" si="21"/>
        <v>1680.0000000000002</v>
      </c>
      <c r="I86" s="32">
        <v>1700</v>
      </c>
      <c r="J86" s="32">
        <f t="shared" si="18"/>
        <v>1700</v>
      </c>
      <c r="L86" s="41">
        <v>1</v>
      </c>
      <c r="M86" s="31">
        <v>1500</v>
      </c>
      <c r="N86" s="32">
        <f>M86*L86</f>
        <v>1500</v>
      </c>
      <c r="O86" s="31">
        <f t="shared" si="22"/>
        <v>1680.0000000000002</v>
      </c>
      <c r="P86" s="32">
        <f t="shared" si="23"/>
        <v>1680.0000000000002</v>
      </c>
      <c r="R86" s="24">
        <v>13671</v>
      </c>
      <c r="S86" s="32">
        <f t="shared" si="19"/>
        <v>13671</v>
      </c>
    </row>
    <row r="87" spans="1:19" ht="12.75">
      <c r="A87" s="40"/>
      <c r="B87" s="26" t="s">
        <v>144</v>
      </c>
      <c r="C87" s="41">
        <v>1</v>
      </c>
      <c r="D87" s="31">
        <v>40</v>
      </c>
      <c r="E87" s="32">
        <f>C87*D87</f>
        <v>40</v>
      </c>
      <c r="F87" s="31">
        <f>D87*1.12</f>
        <v>44.800000000000004</v>
      </c>
      <c r="G87" s="32">
        <f>F87*C87</f>
        <v>44.800000000000004</v>
      </c>
      <c r="I87" s="32">
        <v>50</v>
      </c>
      <c r="J87" s="32">
        <f>I87</f>
        <v>50</v>
      </c>
      <c r="L87" s="41">
        <v>1</v>
      </c>
      <c r="M87" s="31">
        <v>40</v>
      </c>
      <c r="N87" s="32">
        <f aca="true" t="shared" si="24" ref="N87:N95">L87*M87</f>
        <v>40</v>
      </c>
      <c r="O87" s="31">
        <f>M87*1.12</f>
        <v>44.800000000000004</v>
      </c>
      <c r="P87" s="32">
        <f>O87*L87</f>
        <v>44.800000000000004</v>
      </c>
      <c r="R87" s="24">
        <v>7560</v>
      </c>
      <c r="S87" s="32">
        <f>R87</f>
        <v>7560</v>
      </c>
    </row>
    <row r="88" spans="1:19" ht="12.75">
      <c r="A88" s="40"/>
      <c r="B88" s="26" t="s">
        <v>145</v>
      </c>
      <c r="C88" s="41">
        <v>1</v>
      </c>
      <c r="D88" s="31">
        <v>50</v>
      </c>
      <c r="E88" s="32">
        <f>C88*D88</f>
        <v>50</v>
      </c>
      <c r="F88" s="31">
        <f>D88*1.12</f>
        <v>56.00000000000001</v>
      </c>
      <c r="G88" s="32">
        <f>F88*C88</f>
        <v>56.00000000000001</v>
      </c>
      <c r="I88" s="32">
        <v>60</v>
      </c>
      <c r="J88" s="32">
        <f aca="true" t="shared" si="25" ref="J88:J100">I88</f>
        <v>60</v>
      </c>
      <c r="L88" s="41">
        <v>1</v>
      </c>
      <c r="M88" s="31">
        <v>50</v>
      </c>
      <c r="N88" s="32">
        <f t="shared" si="24"/>
        <v>50</v>
      </c>
      <c r="O88" s="31">
        <f>M88*1.12</f>
        <v>56.00000000000001</v>
      </c>
      <c r="P88" s="32">
        <f>O88*L88</f>
        <v>56.00000000000001</v>
      </c>
      <c r="R88" s="24">
        <v>9450</v>
      </c>
      <c r="S88" s="32">
        <f aca="true" t="shared" si="26" ref="S88:S100">R88</f>
        <v>9450</v>
      </c>
    </row>
    <row r="89" spans="1:19" ht="12.75">
      <c r="A89" s="40"/>
      <c r="B89" s="26" t="s">
        <v>146</v>
      </c>
      <c r="C89" s="41">
        <v>1</v>
      </c>
      <c r="D89" s="31">
        <v>10</v>
      </c>
      <c r="E89" s="32">
        <f>C89*D89</f>
        <v>10</v>
      </c>
      <c r="F89" s="31">
        <f>D89*1.12</f>
        <v>11.200000000000001</v>
      </c>
      <c r="G89" s="32">
        <f>F89*C89</f>
        <v>11.200000000000001</v>
      </c>
      <c r="I89" s="32">
        <v>12</v>
      </c>
      <c r="J89" s="32">
        <f t="shared" si="25"/>
        <v>12</v>
      </c>
      <c r="L89" s="41">
        <v>1</v>
      </c>
      <c r="M89" s="31">
        <v>10</v>
      </c>
      <c r="N89" s="32">
        <f t="shared" si="24"/>
        <v>10</v>
      </c>
      <c r="O89" s="31">
        <f>M89*1.12</f>
        <v>11.200000000000001</v>
      </c>
      <c r="P89" s="32">
        <f>O89*L89</f>
        <v>11.200000000000001</v>
      </c>
      <c r="R89" s="24">
        <v>12600</v>
      </c>
      <c r="S89" s="32">
        <f t="shared" si="26"/>
        <v>12600</v>
      </c>
    </row>
    <row r="90" spans="1:19" ht="12.75">
      <c r="A90" s="40"/>
      <c r="B90" s="26" t="s">
        <v>147</v>
      </c>
      <c r="C90" s="41">
        <v>1</v>
      </c>
      <c r="D90" s="31">
        <v>40</v>
      </c>
      <c r="E90" s="32">
        <f>C90*D90</f>
        <v>40</v>
      </c>
      <c r="F90" s="31">
        <f aca="true" t="shared" si="27" ref="F90:F100">D90*1.12</f>
        <v>44.800000000000004</v>
      </c>
      <c r="G90" s="32">
        <f aca="true" t="shared" si="28" ref="G90:G100">F90*C90</f>
        <v>44.800000000000004</v>
      </c>
      <c r="I90" s="32">
        <v>50</v>
      </c>
      <c r="J90" s="32">
        <f t="shared" si="25"/>
        <v>50</v>
      </c>
      <c r="L90" s="41">
        <v>1</v>
      </c>
      <c r="M90" s="31">
        <v>40</v>
      </c>
      <c r="N90" s="32">
        <f t="shared" si="24"/>
        <v>40</v>
      </c>
      <c r="O90" s="31">
        <f aca="true" t="shared" si="29" ref="O90:O100">M90*1.12</f>
        <v>44.800000000000004</v>
      </c>
      <c r="P90" s="32">
        <f aca="true" t="shared" si="30" ref="P90:P100">O90*L90</f>
        <v>44.800000000000004</v>
      </c>
      <c r="R90" s="24">
        <v>8505</v>
      </c>
      <c r="S90" s="32">
        <f t="shared" si="26"/>
        <v>8505</v>
      </c>
    </row>
    <row r="91" spans="1:19" ht="12.75">
      <c r="A91" s="40"/>
      <c r="B91" s="26" t="s">
        <v>148</v>
      </c>
      <c r="C91" s="41">
        <v>1</v>
      </c>
      <c r="D91" s="31">
        <v>70</v>
      </c>
      <c r="E91" s="32">
        <f>C91*D91</f>
        <v>70</v>
      </c>
      <c r="F91" s="31">
        <f t="shared" si="27"/>
        <v>78.4</v>
      </c>
      <c r="G91" s="32">
        <f t="shared" si="28"/>
        <v>78.4</v>
      </c>
      <c r="I91" s="32">
        <v>85</v>
      </c>
      <c r="J91" s="32">
        <f t="shared" si="25"/>
        <v>85</v>
      </c>
      <c r="L91" s="41">
        <v>1</v>
      </c>
      <c r="M91" s="31">
        <v>70</v>
      </c>
      <c r="N91" s="32">
        <f t="shared" si="24"/>
        <v>70</v>
      </c>
      <c r="O91" s="31">
        <f t="shared" si="29"/>
        <v>78.4</v>
      </c>
      <c r="P91" s="32">
        <f t="shared" si="30"/>
        <v>78.4</v>
      </c>
      <c r="R91" s="24">
        <v>7560</v>
      </c>
      <c r="S91" s="32">
        <f t="shared" si="26"/>
        <v>7560</v>
      </c>
    </row>
    <row r="92" spans="1:19" ht="12.75">
      <c r="A92" s="40"/>
      <c r="B92" s="26" t="s">
        <v>149</v>
      </c>
      <c r="C92" s="41">
        <v>1</v>
      </c>
      <c r="D92" s="31">
        <v>450</v>
      </c>
      <c r="E92" s="32">
        <f>C92*D92</f>
        <v>450</v>
      </c>
      <c r="F92" s="31">
        <f t="shared" si="27"/>
        <v>504.00000000000006</v>
      </c>
      <c r="G92" s="32">
        <f t="shared" si="28"/>
        <v>504.00000000000006</v>
      </c>
      <c r="I92" s="32">
        <v>520</v>
      </c>
      <c r="J92" s="32">
        <f t="shared" si="25"/>
        <v>520</v>
      </c>
      <c r="L92" s="41">
        <v>1</v>
      </c>
      <c r="M92" s="31">
        <v>450</v>
      </c>
      <c r="N92" s="32">
        <f t="shared" si="24"/>
        <v>450</v>
      </c>
      <c r="O92" s="31">
        <f t="shared" si="29"/>
        <v>504.00000000000006</v>
      </c>
      <c r="P92" s="32">
        <f t="shared" si="30"/>
        <v>504.00000000000006</v>
      </c>
      <c r="R92" s="24">
        <v>8631</v>
      </c>
      <c r="S92" s="32">
        <f t="shared" si="26"/>
        <v>8631</v>
      </c>
    </row>
    <row r="93" spans="1:19" ht="12.75">
      <c r="A93" s="40"/>
      <c r="B93" s="26" t="s">
        <v>150</v>
      </c>
      <c r="C93" s="41">
        <v>1</v>
      </c>
      <c r="D93" s="31">
        <v>600</v>
      </c>
      <c r="E93" s="32">
        <f>C93*D93</f>
        <v>600</v>
      </c>
      <c r="F93" s="31">
        <f t="shared" si="27"/>
        <v>672.0000000000001</v>
      </c>
      <c r="G93" s="32">
        <f t="shared" si="28"/>
        <v>672.0000000000001</v>
      </c>
      <c r="I93" s="32">
        <v>700</v>
      </c>
      <c r="J93" s="32">
        <f t="shared" si="25"/>
        <v>700</v>
      </c>
      <c r="L93" s="41">
        <v>1</v>
      </c>
      <c r="M93" s="31">
        <v>600</v>
      </c>
      <c r="N93" s="32">
        <f t="shared" si="24"/>
        <v>600</v>
      </c>
      <c r="O93" s="31">
        <f t="shared" si="29"/>
        <v>672.0000000000001</v>
      </c>
      <c r="P93" s="32">
        <f t="shared" si="30"/>
        <v>672.0000000000001</v>
      </c>
      <c r="R93" s="24">
        <v>756</v>
      </c>
      <c r="S93" s="32">
        <f t="shared" si="26"/>
        <v>756</v>
      </c>
    </row>
    <row r="94" spans="1:19" ht="12.75">
      <c r="A94" s="40"/>
      <c r="B94" s="26" t="s">
        <v>151</v>
      </c>
      <c r="C94" s="41">
        <v>1</v>
      </c>
      <c r="D94" s="31">
        <v>50</v>
      </c>
      <c r="E94" s="32">
        <f>C94*D94</f>
        <v>50</v>
      </c>
      <c r="F94" s="31">
        <f t="shared" si="27"/>
        <v>56.00000000000001</v>
      </c>
      <c r="G94" s="32">
        <f t="shared" si="28"/>
        <v>56.00000000000001</v>
      </c>
      <c r="I94" s="32">
        <v>60</v>
      </c>
      <c r="J94" s="32">
        <f t="shared" si="25"/>
        <v>60</v>
      </c>
      <c r="L94" s="41">
        <v>1</v>
      </c>
      <c r="M94" s="31">
        <v>50</v>
      </c>
      <c r="N94" s="32">
        <f t="shared" si="24"/>
        <v>50</v>
      </c>
      <c r="O94" s="31">
        <f t="shared" si="29"/>
        <v>56.00000000000001</v>
      </c>
      <c r="P94" s="32">
        <f t="shared" si="30"/>
        <v>56.00000000000001</v>
      </c>
      <c r="R94" s="24">
        <v>441</v>
      </c>
      <c r="S94" s="32">
        <f t="shared" si="26"/>
        <v>441</v>
      </c>
    </row>
    <row r="95" spans="1:19" ht="12.75">
      <c r="A95" s="40"/>
      <c r="B95" s="26" t="s">
        <v>152</v>
      </c>
      <c r="C95" s="41">
        <v>1</v>
      </c>
      <c r="D95" s="31">
        <v>300</v>
      </c>
      <c r="E95" s="32">
        <f>C95*D95</f>
        <v>300</v>
      </c>
      <c r="F95" s="31">
        <f t="shared" si="27"/>
        <v>336.00000000000006</v>
      </c>
      <c r="G95" s="32">
        <f t="shared" si="28"/>
        <v>336.00000000000006</v>
      </c>
      <c r="I95" s="32">
        <v>340</v>
      </c>
      <c r="J95" s="32">
        <f t="shared" si="25"/>
        <v>340</v>
      </c>
      <c r="L95" s="41">
        <v>1</v>
      </c>
      <c r="M95" s="31">
        <v>300</v>
      </c>
      <c r="N95" s="32">
        <f t="shared" si="24"/>
        <v>300</v>
      </c>
      <c r="O95" s="31">
        <f t="shared" si="29"/>
        <v>336.00000000000006</v>
      </c>
      <c r="P95" s="32">
        <f t="shared" si="30"/>
        <v>336.00000000000006</v>
      </c>
      <c r="R95" s="24">
        <v>441</v>
      </c>
      <c r="S95" s="32">
        <f t="shared" si="26"/>
        <v>441</v>
      </c>
    </row>
    <row r="96" spans="1:19" ht="12.75">
      <c r="A96" s="40"/>
      <c r="B96" s="26" t="s">
        <v>153</v>
      </c>
      <c r="C96" s="41">
        <v>1</v>
      </c>
      <c r="D96" s="31">
        <v>25</v>
      </c>
      <c r="E96" s="32">
        <f>D96*C96</f>
        <v>25</v>
      </c>
      <c r="F96" s="31">
        <f t="shared" si="27"/>
        <v>28.000000000000004</v>
      </c>
      <c r="G96" s="32">
        <f t="shared" si="28"/>
        <v>28.000000000000004</v>
      </c>
      <c r="I96" s="32">
        <v>30</v>
      </c>
      <c r="J96" s="32">
        <f t="shared" si="25"/>
        <v>30</v>
      </c>
      <c r="L96" s="41">
        <v>1</v>
      </c>
      <c r="M96" s="31">
        <v>25</v>
      </c>
      <c r="N96" s="32">
        <f>M96*L96</f>
        <v>25</v>
      </c>
      <c r="O96" s="31">
        <f t="shared" si="29"/>
        <v>28.000000000000004</v>
      </c>
      <c r="P96" s="32">
        <f t="shared" si="30"/>
        <v>28.000000000000004</v>
      </c>
      <c r="R96" s="24">
        <v>441</v>
      </c>
      <c r="S96" s="32">
        <f t="shared" si="26"/>
        <v>441</v>
      </c>
    </row>
    <row r="97" spans="1:19" ht="12.75">
      <c r="A97" s="40"/>
      <c r="B97" s="26" t="s">
        <v>154</v>
      </c>
      <c r="C97" s="41">
        <v>1</v>
      </c>
      <c r="D97" s="31">
        <v>25</v>
      </c>
      <c r="E97" s="32">
        <f>D97*C97</f>
        <v>25</v>
      </c>
      <c r="F97" s="31">
        <f t="shared" si="27"/>
        <v>28.000000000000004</v>
      </c>
      <c r="G97" s="32">
        <f t="shared" si="28"/>
        <v>28.000000000000004</v>
      </c>
      <c r="I97" s="32">
        <v>30</v>
      </c>
      <c r="J97" s="32">
        <f t="shared" si="25"/>
        <v>30</v>
      </c>
      <c r="L97" s="41">
        <v>1</v>
      </c>
      <c r="M97" s="31">
        <v>25</v>
      </c>
      <c r="N97" s="32">
        <f>M97*L97</f>
        <v>25</v>
      </c>
      <c r="O97" s="31">
        <f t="shared" si="29"/>
        <v>28.000000000000004</v>
      </c>
      <c r="P97" s="32">
        <f t="shared" si="30"/>
        <v>28.000000000000004</v>
      </c>
      <c r="R97" s="24">
        <v>5229</v>
      </c>
      <c r="S97" s="32">
        <f t="shared" si="26"/>
        <v>5229</v>
      </c>
    </row>
    <row r="98" spans="1:19" ht="12.75">
      <c r="A98" s="40"/>
      <c r="B98" s="26" t="s">
        <v>155</v>
      </c>
      <c r="C98" s="41">
        <v>1</v>
      </c>
      <c r="D98" s="31">
        <v>300</v>
      </c>
      <c r="E98" s="32">
        <f>D98*C98</f>
        <v>300</v>
      </c>
      <c r="F98" s="31">
        <f t="shared" si="27"/>
        <v>336.00000000000006</v>
      </c>
      <c r="G98" s="32">
        <f t="shared" si="28"/>
        <v>336.00000000000006</v>
      </c>
      <c r="I98" s="32">
        <v>350</v>
      </c>
      <c r="J98" s="32">
        <f t="shared" si="25"/>
        <v>350</v>
      </c>
      <c r="L98" s="41">
        <v>1</v>
      </c>
      <c r="M98" s="31">
        <v>300</v>
      </c>
      <c r="N98" s="32">
        <f>M98*L98</f>
        <v>300</v>
      </c>
      <c r="O98" s="31">
        <f t="shared" si="29"/>
        <v>336.00000000000006</v>
      </c>
      <c r="P98" s="32">
        <f t="shared" si="30"/>
        <v>336.00000000000006</v>
      </c>
      <c r="R98" s="24">
        <v>2331</v>
      </c>
      <c r="S98" s="32">
        <f t="shared" si="26"/>
        <v>2331</v>
      </c>
    </row>
    <row r="99" spans="1:19" ht="12.75">
      <c r="A99" s="40"/>
      <c r="B99" s="26" t="s">
        <v>156</v>
      </c>
      <c r="C99" s="41">
        <v>1</v>
      </c>
      <c r="D99" s="31">
        <v>500</v>
      </c>
      <c r="E99" s="32">
        <f>D99*C99</f>
        <v>500</v>
      </c>
      <c r="F99" s="31">
        <f t="shared" si="27"/>
        <v>560</v>
      </c>
      <c r="G99" s="32">
        <f t="shared" si="28"/>
        <v>560</v>
      </c>
      <c r="I99" s="32">
        <v>600</v>
      </c>
      <c r="J99" s="32">
        <f t="shared" si="25"/>
        <v>600</v>
      </c>
      <c r="L99" s="41">
        <v>1</v>
      </c>
      <c r="M99" s="31">
        <v>500</v>
      </c>
      <c r="N99" s="32">
        <f>M99*L99</f>
        <v>500</v>
      </c>
      <c r="O99" s="31">
        <f t="shared" si="29"/>
        <v>560</v>
      </c>
      <c r="P99" s="32">
        <f t="shared" si="30"/>
        <v>560</v>
      </c>
      <c r="R99" s="24">
        <v>3150</v>
      </c>
      <c r="S99" s="32">
        <f t="shared" si="26"/>
        <v>3150</v>
      </c>
    </row>
    <row r="100" spans="1:19" ht="13.5" thickBot="1">
      <c r="A100" s="40"/>
      <c r="B100" s="138" t="s">
        <v>158</v>
      </c>
      <c r="C100" s="41">
        <v>1</v>
      </c>
      <c r="D100" s="31">
        <v>1500</v>
      </c>
      <c r="E100" s="32">
        <f>D100*C100</f>
        <v>1500</v>
      </c>
      <c r="F100" s="31">
        <f t="shared" si="27"/>
        <v>1680.0000000000002</v>
      </c>
      <c r="G100" s="32">
        <f t="shared" si="28"/>
        <v>1680.0000000000002</v>
      </c>
      <c r="I100" s="32">
        <v>1700</v>
      </c>
      <c r="J100" s="32">
        <f t="shared" si="25"/>
        <v>1700</v>
      </c>
      <c r="L100" s="41">
        <v>1</v>
      </c>
      <c r="M100" s="31">
        <v>1500</v>
      </c>
      <c r="N100" s="32">
        <f>M100*L100</f>
        <v>1500</v>
      </c>
      <c r="O100" s="31">
        <f t="shared" si="29"/>
        <v>1680.0000000000002</v>
      </c>
      <c r="P100" s="32">
        <f t="shared" si="30"/>
        <v>1680.0000000000002</v>
      </c>
      <c r="R100" s="24">
        <v>900</v>
      </c>
      <c r="S100" s="32">
        <f t="shared" si="26"/>
        <v>900</v>
      </c>
    </row>
    <row r="101" spans="1:19" ht="13.5" thickBot="1">
      <c r="A101" s="14">
        <v>7</v>
      </c>
      <c r="B101" s="15" t="s">
        <v>84</v>
      </c>
      <c r="C101" s="16"/>
      <c r="D101" s="17"/>
      <c r="E101" s="17"/>
      <c r="F101" s="17"/>
      <c r="G101" s="17"/>
      <c r="H101" s="18"/>
      <c r="I101" s="17"/>
      <c r="J101" s="17"/>
      <c r="L101" s="16"/>
      <c r="M101" s="17"/>
      <c r="N101" s="17"/>
      <c r="O101" s="17"/>
      <c r="P101" s="17"/>
      <c r="Q101" s="18"/>
      <c r="R101" s="17"/>
      <c r="S101" s="17"/>
    </row>
    <row r="102" spans="1:19" ht="12.75">
      <c r="A102" s="38"/>
      <c r="B102" s="20" t="s">
        <v>85</v>
      </c>
      <c r="C102" s="39">
        <v>1</v>
      </c>
      <c r="D102" s="30">
        <v>600</v>
      </c>
      <c r="E102" s="24">
        <f>C102*D102</f>
        <v>600</v>
      </c>
      <c r="F102" s="30">
        <f>D102*1.12</f>
        <v>672.0000000000001</v>
      </c>
      <c r="G102" s="24">
        <f>F102*C102</f>
        <v>672.0000000000001</v>
      </c>
      <c r="I102" s="32">
        <v>700</v>
      </c>
      <c r="J102" s="32">
        <f>I102</f>
        <v>700</v>
      </c>
      <c r="L102" s="39">
        <v>1</v>
      </c>
      <c r="M102" s="30">
        <v>600</v>
      </c>
      <c r="N102" s="24">
        <f>L102*M102</f>
        <v>600</v>
      </c>
      <c r="O102" s="30">
        <f>M102*1.12</f>
        <v>672.0000000000001</v>
      </c>
      <c r="P102" s="24">
        <f>O102*L102</f>
        <v>672.0000000000001</v>
      </c>
      <c r="R102" s="24">
        <v>2100</v>
      </c>
      <c r="S102" s="32">
        <f>R102</f>
        <v>2100</v>
      </c>
    </row>
    <row r="103" spans="1:19" ht="13.5" thickBot="1">
      <c r="A103" s="63"/>
      <c r="B103" s="91" t="s">
        <v>157</v>
      </c>
      <c r="C103" s="65">
        <v>1</v>
      </c>
      <c r="D103" s="66">
        <v>1500</v>
      </c>
      <c r="E103" s="67">
        <f>C103*D103</f>
        <v>1500</v>
      </c>
      <c r="F103" s="66">
        <f>D103*1.12</f>
        <v>1680.0000000000002</v>
      </c>
      <c r="G103" s="67">
        <f>F103*C103</f>
        <v>1680.0000000000002</v>
      </c>
      <c r="I103" s="32">
        <v>1700</v>
      </c>
      <c r="J103" s="32">
        <f>I103</f>
        <v>1700</v>
      </c>
      <c r="L103" s="65">
        <v>1</v>
      </c>
      <c r="M103" s="66">
        <v>1500</v>
      </c>
      <c r="N103" s="67">
        <f>L103*M103</f>
        <v>1500</v>
      </c>
      <c r="O103" s="66">
        <f>M103*1.12</f>
        <v>1680.0000000000002</v>
      </c>
      <c r="P103" s="67">
        <f>O103*L103</f>
        <v>1680.0000000000002</v>
      </c>
      <c r="R103" s="24">
        <v>7000</v>
      </c>
      <c r="S103" s="32">
        <f>R103</f>
        <v>7000</v>
      </c>
    </row>
    <row r="104" spans="1:19" ht="13.5" thickBot="1">
      <c r="A104" s="68">
        <v>8</v>
      </c>
      <c r="B104" s="69" t="s">
        <v>86</v>
      </c>
      <c r="C104" s="70"/>
      <c r="D104" s="71"/>
      <c r="E104" s="71"/>
      <c r="F104" s="71"/>
      <c r="G104" s="71"/>
      <c r="H104" s="18"/>
      <c r="I104" s="71"/>
      <c r="J104" s="71"/>
      <c r="L104" s="70"/>
      <c r="M104" s="71"/>
      <c r="N104" s="71"/>
      <c r="O104" s="71"/>
      <c r="P104" s="71"/>
      <c r="Q104" s="18"/>
      <c r="R104" s="71"/>
      <c r="S104" s="71"/>
    </row>
    <row r="105" spans="1:19" ht="12.75">
      <c r="A105" s="72"/>
      <c r="B105" s="73" t="s">
        <v>87</v>
      </c>
      <c r="C105" s="74">
        <v>1</v>
      </c>
      <c r="D105" s="128" t="s">
        <v>88</v>
      </c>
      <c r="E105" s="116"/>
      <c r="F105" s="116" t="s">
        <v>88</v>
      </c>
      <c r="G105" s="116"/>
      <c r="H105" s="75"/>
      <c r="I105" s="108" t="s">
        <v>88</v>
      </c>
      <c r="J105" s="109"/>
      <c r="L105" s="74">
        <v>1</v>
      </c>
      <c r="M105" s="128" t="s">
        <v>88</v>
      </c>
      <c r="N105" s="116"/>
      <c r="O105" s="116" t="s">
        <v>88</v>
      </c>
      <c r="P105" s="116"/>
      <c r="Q105" s="75"/>
      <c r="R105" s="108" t="s">
        <v>88</v>
      </c>
      <c r="S105" s="109"/>
    </row>
    <row r="106" spans="1:19" ht="12.75">
      <c r="A106" s="40"/>
      <c r="B106" s="26" t="s">
        <v>87</v>
      </c>
      <c r="C106" s="41">
        <v>1</v>
      </c>
      <c r="D106" s="114" t="s">
        <v>89</v>
      </c>
      <c r="E106" s="101"/>
      <c r="F106" s="100" t="s">
        <v>89</v>
      </c>
      <c r="G106" s="101"/>
      <c r="H106" s="76"/>
      <c r="I106" s="106" t="s">
        <v>89</v>
      </c>
      <c r="J106" s="107"/>
      <c r="L106" s="41">
        <v>1</v>
      </c>
      <c r="M106" s="114" t="s">
        <v>89</v>
      </c>
      <c r="N106" s="101"/>
      <c r="O106" s="100" t="s">
        <v>89</v>
      </c>
      <c r="P106" s="101"/>
      <c r="Q106" s="76"/>
      <c r="R106" s="106" t="s">
        <v>89</v>
      </c>
      <c r="S106" s="107"/>
    </row>
    <row r="107" spans="1:19" ht="12.75">
      <c r="A107" s="40"/>
      <c r="B107" s="26" t="s">
        <v>90</v>
      </c>
      <c r="C107" s="41">
        <v>1</v>
      </c>
      <c r="D107" s="117" t="s">
        <v>91</v>
      </c>
      <c r="E107" s="118"/>
      <c r="F107" s="118" t="s">
        <v>91</v>
      </c>
      <c r="G107" s="118"/>
      <c r="H107" s="76"/>
      <c r="I107" s="135" t="s">
        <v>91</v>
      </c>
      <c r="J107" s="136"/>
      <c r="L107" s="41">
        <v>1</v>
      </c>
      <c r="M107" s="117" t="s">
        <v>91</v>
      </c>
      <c r="N107" s="118"/>
      <c r="O107" s="118" t="s">
        <v>91</v>
      </c>
      <c r="P107" s="118"/>
      <c r="Q107" s="76"/>
      <c r="R107" s="119" t="s">
        <v>91</v>
      </c>
      <c r="S107" s="120"/>
    </row>
    <row r="108" spans="1:19" ht="13.5" thickBot="1">
      <c r="A108" s="47"/>
      <c r="B108" s="48" t="s">
        <v>90</v>
      </c>
      <c r="C108" s="53">
        <v>1</v>
      </c>
      <c r="D108" s="129" t="s">
        <v>92</v>
      </c>
      <c r="E108" s="130"/>
      <c r="F108" s="115" t="s">
        <v>92</v>
      </c>
      <c r="G108" s="115"/>
      <c r="H108" s="76"/>
      <c r="I108" s="131" t="s">
        <v>92</v>
      </c>
      <c r="J108" s="132"/>
      <c r="L108" s="53">
        <v>1</v>
      </c>
      <c r="M108" s="129" t="s">
        <v>92</v>
      </c>
      <c r="N108" s="130"/>
      <c r="O108" s="115" t="s">
        <v>92</v>
      </c>
      <c r="P108" s="115"/>
      <c r="Q108" s="76"/>
      <c r="R108" s="106" t="s">
        <v>92</v>
      </c>
      <c r="S108" s="107"/>
    </row>
    <row r="109" spans="1:19" ht="13.5" thickTop="1">
      <c r="A109" s="133" t="s">
        <v>93</v>
      </c>
      <c r="B109" s="134"/>
      <c r="C109" s="134"/>
      <c r="D109" s="134"/>
      <c r="E109" s="134"/>
      <c r="F109" s="76"/>
      <c r="G109" s="76"/>
      <c r="H109" s="76"/>
      <c r="I109" s="77"/>
      <c r="J109" s="78"/>
      <c r="L109"/>
      <c r="M109"/>
      <c r="N109"/>
      <c r="O109" s="76"/>
      <c r="P109" s="76"/>
      <c r="Q109" s="76"/>
      <c r="R109" s="77"/>
      <c r="S109" s="78"/>
    </row>
    <row r="110" spans="1:19" ht="12.75">
      <c r="A110" s="38"/>
      <c r="B110" s="20" t="s">
        <v>94</v>
      </c>
      <c r="C110" s="39">
        <v>1</v>
      </c>
      <c r="D110" s="98" t="s">
        <v>95</v>
      </c>
      <c r="E110" s="99"/>
      <c r="F110" s="100" t="s">
        <v>96</v>
      </c>
      <c r="G110" s="101"/>
      <c r="H110" s="76"/>
      <c r="I110" s="102" t="s">
        <v>97</v>
      </c>
      <c r="J110" s="103"/>
      <c r="L110" s="39">
        <v>1</v>
      </c>
      <c r="M110" s="98" t="s">
        <v>95</v>
      </c>
      <c r="N110" s="99"/>
      <c r="O110" s="100" t="s">
        <v>96</v>
      </c>
      <c r="P110" s="101"/>
      <c r="Q110" s="76"/>
      <c r="R110" s="104" t="s">
        <v>123</v>
      </c>
      <c r="S110" s="105"/>
    </row>
    <row r="111" spans="1:19" ht="12.75">
      <c r="A111" s="38"/>
      <c r="B111" s="92" t="s">
        <v>124</v>
      </c>
      <c r="C111" s="39">
        <v>1</v>
      </c>
      <c r="D111" s="98" t="s">
        <v>95</v>
      </c>
      <c r="E111" s="99"/>
      <c r="F111" s="100" t="s">
        <v>96</v>
      </c>
      <c r="G111" s="101"/>
      <c r="H111" s="76"/>
      <c r="I111" s="102" t="s">
        <v>97</v>
      </c>
      <c r="J111" s="103"/>
      <c r="L111" s="39">
        <v>1</v>
      </c>
      <c r="M111" s="98" t="s">
        <v>95</v>
      </c>
      <c r="N111" s="99"/>
      <c r="O111" s="100" t="s">
        <v>96</v>
      </c>
      <c r="P111" s="101"/>
      <c r="Q111" s="76"/>
      <c r="R111" s="104">
        <v>5000</v>
      </c>
      <c r="S111" s="105"/>
    </row>
    <row r="112" spans="1:19" ht="12.75">
      <c r="A112" s="38"/>
      <c r="B112" s="92" t="s">
        <v>125</v>
      </c>
      <c r="C112" s="39">
        <v>1</v>
      </c>
      <c r="D112" s="98" t="s">
        <v>95</v>
      </c>
      <c r="E112" s="99"/>
      <c r="F112" s="100" t="s">
        <v>96</v>
      </c>
      <c r="G112" s="101"/>
      <c r="H112" s="76"/>
      <c r="I112" s="102" t="s">
        <v>97</v>
      </c>
      <c r="J112" s="103"/>
      <c r="L112" s="39">
        <v>1</v>
      </c>
      <c r="M112" s="98" t="s">
        <v>95</v>
      </c>
      <c r="N112" s="99"/>
      <c r="O112" s="100" t="s">
        <v>96</v>
      </c>
      <c r="P112" s="101"/>
      <c r="Q112" s="76"/>
      <c r="R112" s="104">
        <v>7000</v>
      </c>
      <c r="S112" s="105"/>
    </row>
    <row r="113" spans="1:19" ht="12.75">
      <c r="A113" s="40"/>
      <c r="B113" s="26" t="s">
        <v>98</v>
      </c>
      <c r="C113" s="41">
        <v>1</v>
      </c>
      <c r="D113" s="114" t="s">
        <v>99</v>
      </c>
      <c r="E113" s="101"/>
      <c r="F113" s="100" t="s">
        <v>99</v>
      </c>
      <c r="G113" s="101"/>
      <c r="H113" s="76"/>
      <c r="I113" s="106" t="s">
        <v>99</v>
      </c>
      <c r="J113" s="107"/>
      <c r="L113" s="41">
        <v>1</v>
      </c>
      <c r="M113" s="114" t="s">
        <v>99</v>
      </c>
      <c r="N113" s="101"/>
      <c r="O113" s="100" t="s">
        <v>99</v>
      </c>
      <c r="P113" s="101"/>
      <c r="Q113" s="76"/>
      <c r="R113" s="106" t="s">
        <v>99</v>
      </c>
      <c r="S113" s="107"/>
    </row>
    <row r="114" spans="1:19" ht="12.75">
      <c r="A114" s="40"/>
      <c r="B114" s="26" t="s">
        <v>100</v>
      </c>
      <c r="C114" s="41">
        <v>1</v>
      </c>
      <c r="D114" s="114" t="s">
        <v>99</v>
      </c>
      <c r="E114" s="101"/>
      <c r="F114" s="100" t="s">
        <v>99</v>
      </c>
      <c r="G114" s="101"/>
      <c r="H114" s="76"/>
      <c r="I114" s="106" t="s">
        <v>99</v>
      </c>
      <c r="J114" s="107"/>
      <c r="L114" s="41">
        <v>1</v>
      </c>
      <c r="M114" s="114" t="s">
        <v>99</v>
      </c>
      <c r="N114" s="101"/>
      <c r="O114" s="100" t="s">
        <v>99</v>
      </c>
      <c r="P114" s="101"/>
      <c r="Q114" s="76"/>
      <c r="R114" s="106" t="s">
        <v>99</v>
      </c>
      <c r="S114" s="107"/>
    </row>
    <row r="115" spans="1:19" ht="12.75">
      <c r="A115" s="40"/>
      <c r="B115" s="26" t="s">
        <v>101</v>
      </c>
      <c r="C115" s="41">
        <v>1</v>
      </c>
      <c r="D115" s="114" t="s">
        <v>102</v>
      </c>
      <c r="E115" s="101"/>
      <c r="F115" s="100" t="s">
        <v>102</v>
      </c>
      <c r="G115" s="101"/>
      <c r="H115" s="76"/>
      <c r="I115" s="106" t="s">
        <v>102</v>
      </c>
      <c r="J115" s="107"/>
      <c r="L115" s="41">
        <v>1</v>
      </c>
      <c r="M115" s="114" t="s">
        <v>102</v>
      </c>
      <c r="N115" s="101"/>
      <c r="O115" s="100" t="s">
        <v>102</v>
      </c>
      <c r="P115" s="101"/>
      <c r="Q115" s="76"/>
      <c r="R115" s="106" t="s">
        <v>102</v>
      </c>
      <c r="S115" s="107"/>
    </row>
    <row r="116" spans="1:19" ht="12.75">
      <c r="A116" s="40"/>
      <c r="B116" s="26" t="s">
        <v>103</v>
      </c>
      <c r="C116" s="41">
        <v>1</v>
      </c>
      <c r="D116" s="114" t="s">
        <v>99</v>
      </c>
      <c r="E116" s="101"/>
      <c r="F116" s="100" t="s">
        <v>99</v>
      </c>
      <c r="G116" s="101"/>
      <c r="H116" s="76"/>
      <c r="I116" s="106" t="s">
        <v>99</v>
      </c>
      <c r="J116" s="107"/>
      <c r="L116" s="41">
        <v>1</v>
      </c>
      <c r="M116" s="114" t="s">
        <v>99</v>
      </c>
      <c r="N116" s="101"/>
      <c r="O116" s="100" t="s">
        <v>99</v>
      </c>
      <c r="P116" s="101"/>
      <c r="Q116" s="76"/>
      <c r="R116" s="106" t="s">
        <v>99</v>
      </c>
      <c r="S116" s="107"/>
    </row>
    <row r="117" spans="1:19" ht="12.75">
      <c r="A117" s="40"/>
      <c r="B117" s="26" t="s">
        <v>104</v>
      </c>
      <c r="C117" s="41">
        <v>1</v>
      </c>
      <c r="D117" s="114" t="s">
        <v>102</v>
      </c>
      <c r="E117" s="101"/>
      <c r="F117" s="100" t="s">
        <v>102</v>
      </c>
      <c r="G117" s="101"/>
      <c r="H117" s="76"/>
      <c r="I117" s="106" t="s">
        <v>102</v>
      </c>
      <c r="J117" s="107"/>
      <c r="L117" s="41">
        <v>1</v>
      </c>
      <c r="M117" s="114" t="s">
        <v>102</v>
      </c>
      <c r="N117" s="101"/>
      <c r="O117" s="100" t="s">
        <v>102</v>
      </c>
      <c r="P117" s="101"/>
      <c r="Q117" s="76"/>
      <c r="R117" s="106" t="s">
        <v>102</v>
      </c>
      <c r="S117" s="107"/>
    </row>
    <row r="118" spans="1:19" ht="12.75">
      <c r="A118" s="52"/>
      <c r="B118" s="33" t="s">
        <v>105</v>
      </c>
      <c r="C118" s="53">
        <v>1</v>
      </c>
      <c r="D118" s="110" t="s">
        <v>106</v>
      </c>
      <c r="E118" s="111"/>
      <c r="F118" s="112" t="s">
        <v>106</v>
      </c>
      <c r="G118" s="111"/>
      <c r="H118" s="76"/>
      <c r="I118" s="131" t="s">
        <v>106</v>
      </c>
      <c r="J118" s="132"/>
      <c r="L118" s="53">
        <v>1</v>
      </c>
      <c r="M118" s="110" t="s">
        <v>106</v>
      </c>
      <c r="N118" s="111"/>
      <c r="O118" s="112" t="s">
        <v>106</v>
      </c>
      <c r="P118" s="111"/>
      <c r="Q118" s="76"/>
      <c r="R118" s="106" t="s">
        <v>106</v>
      </c>
      <c r="S118" s="107"/>
    </row>
    <row r="119" spans="1:19" ht="13.5" thickBot="1">
      <c r="A119" s="63"/>
      <c r="B119" s="64" t="s">
        <v>107</v>
      </c>
      <c r="C119" s="65">
        <v>1</v>
      </c>
      <c r="D119" s="113" t="s">
        <v>108</v>
      </c>
      <c r="E119" s="95"/>
      <c r="F119" s="94" t="s">
        <v>108</v>
      </c>
      <c r="G119" s="95"/>
      <c r="H119" s="79"/>
      <c r="I119" s="96" t="s">
        <v>108</v>
      </c>
      <c r="J119" s="97"/>
      <c r="L119" s="65">
        <v>1</v>
      </c>
      <c r="M119" s="113" t="s">
        <v>108</v>
      </c>
      <c r="N119" s="95"/>
      <c r="O119" s="94" t="s">
        <v>108</v>
      </c>
      <c r="P119" s="95"/>
      <c r="Q119" s="79"/>
      <c r="R119" s="96" t="s">
        <v>108</v>
      </c>
      <c r="S119" s="97"/>
    </row>
    <row r="120" spans="1:19" ht="13.5" thickBot="1">
      <c r="A120" s="80">
        <v>9</v>
      </c>
      <c r="B120" s="81"/>
      <c r="C120" s="82"/>
      <c r="D120" s="83"/>
      <c r="E120" s="83"/>
      <c r="F120" s="83"/>
      <c r="G120" s="83"/>
      <c r="H120" s="84"/>
      <c r="I120" s="83"/>
      <c r="J120" s="83"/>
      <c r="L120" s="82"/>
      <c r="M120" s="83"/>
      <c r="N120" s="83"/>
      <c r="O120" s="83"/>
      <c r="P120" s="83"/>
      <c r="Q120" s="84"/>
      <c r="R120" s="83"/>
      <c r="S120" s="83"/>
    </row>
    <row r="121" spans="1:19" ht="12.75">
      <c r="A121" s="40"/>
      <c r="B121" s="85" t="s">
        <v>109</v>
      </c>
      <c r="C121" s="74">
        <v>1</v>
      </c>
      <c r="D121" s="100" t="s">
        <v>110</v>
      </c>
      <c r="E121" s="101"/>
      <c r="F121" s="100"/>
      <c r="G121" s="101"/>
      <c r="H121" s="76"/>
      <c r="I121" s="108" t="s">
        <v>110</v>
      </c>
      <c r="J121" s="109"/>
      <c r="L121" s="74">
        <v>1</v>
      </c>
      <c r="M121" s="100" t="s">
        <v>110</v>
      </c>
      <c r="N121" s="101"/>
      <c r="O121" s="100"/>
      <c r="P121" s="101"/>
      <c r="Q121" s="76"/>
      <c r="R121" s="108" t="s">
        <v>110</v>
      </c>
      <c r="S121" s="109"/>
    </row>
    <row r="122" spans="1:19" ht="12.75">
      <c r="A122" s="40"/>
      <c r="B122" s="85" t="s">
        <v>111</v>
      </c>
      <c r="C122" s="41">
        <v>1</v>
      </c>
      <c r="D122" s="100" t="s">
        <v>108</v>
      </c>
      <c r="E122" s="101"/>
      <c r="F122" s="100"/>
      <c r="G122" s="101"/>
      <c r="H122" s="76"/>
      <c r="I122" s="106" t="s">
        <v>108</v>
      </c>
      <c r="J122" s="107"/>
      <c r="L122" s="41">
        <v>1</v>
      </c>
      <c r="M122" s="100" t="s">
        <v>108</v>
      </c>
      <c r="N122" s="101"/>
      <c r="O122" s="100"/>
      <c r="P122" s="101"/>
      <c r="Q122" s="76"/>
      <c r="R122" s="106" t="s">
        <v>108</v>
      </c>
      <c r="S122" s="107"/>
    </row>
    <row r="123" spans="1:19" ht="12.75">
      <c r="A123" s="40"/>
      <c r="B123" s="85" t="s">
        <v>112</v>
      </c>
      <c r="C123" s="41">
        <v>1</v>
      </c>
      <c r="D123" s="100" t="s">
        <v>113</v>
      </c>
      <c r="E123" s="101"/>
      <c r="F123" s="100" t="s">
        <v>113</v>
      </c>
      <c r="G123" s="101"/>
      <c r="H123" s="76"/>
      <c r="I123" s="106" t="s">
        <v>113</v>
      </c>
      <c r="J123" s="107"/>
      <c r="L123" s="41">
        <v>1</v>
      </c>
      <c r="M123" s="100" t="s">
        <v>113</v>
      </c>
      <c r="N123" s="101"/>
      <c r="O123" s="100" t="s">
        <v>113</v>
      </c>
      <c r="P123" s="101"/>
      <c r="Q123" s="76"/>
      <c r="R123" s="106" t="s">
        <v>113</v>
      </c>
      <c r="S123" s="107"/>
    </row>
    <row r="124" spans="1:19" ht="12.75">
      <c r="A124" s="40"/>
      <c r="B124" s="85" t="s">
        <v>114</v>
      </c>
      <c r="C124" s="41">
        <v>1</v>
      </c>
      <c r="D124" s="100" t="s">
        <v>110</v>
      </c>
      <c r="E124" s="101"/>
      <c r="F124" s="100" t="s">
        <v>110</v>
      </c>
      <c r="G124" s="101"/>
      <c r="H124" s="76"/>
      <c r="I124" s="106" t="s">
        <v>110</v>
      </c>
      <c r="J124" s="107"/>
      <c r="L124" s="41">
        <v>1</v>
      </c>
      <c r="M124" s="100" t="s">
        <v>110</v>
      </c>
      <c r="N124" s="101"/>
      <c r="O124" s="100" t="s">
        <v>110</v>
      </c>
      <c r="P124" s="101"/>
      <c r="Q124" s="76"/>
      <c r="R124" s="106" t="s">
        <v>110</v>
      </c>
      <c r="S124" s="107"/>
    </row>
    <row r="125" spans="1:19" ht="12.75">
      <c r="A125" s="40"/>
      <c r="B125" s="85" t="s">
        <v>115</v>
      </c>
      <c r="C125" s="41">
        <v>1</v>
      </c>
      <c r="D125" s="100" t="s">
        <v>113</v>
      </c>
      <c r="E125" s="101"/>
      <c r="F125" s="100" t="s">
        <v>113</v>
      </c>
      <c r="G125" s="101"/>
      <c r="H125" s="76"/>
      <c r="I125" s="106" t="s">
        <v>113</v>
      </c>
      <c r="J125" s="107"/>
      <c r="L125" s="41">
        <v>1</v>
      </c>
      <c r="M125" s="100" t="s">
        <v>113</v>
      </c>
      <c r="N125" s="101"/>
      <c r="O125" s="100" t="s">
        <v>113</v>
      </c>
      <c r="P125" s="101"/>
      <c r="Q125" s="76"/>
      <c r="R125" s="106" t="s">
        <v>113</v>
      </c>
      <c r="S125" s="107"/>
    </row>
    <row r="126" spans="1:19" ht="12.75">
      <c r="A126" s="40"/>
      <c r="B126" s="85" t="s">
        <v>116</v>
      </c>
      <c r="C126" s="41">
        <v>1</v>
      </c>
      <c r="D126" s="100" t="s">
        <v>106</v>
      </c>
      <c r="E126" s="101"/>
      <c r="F126" s="100" t="s">
        <v>106</v>
      </c>
      <c r="G126" s="101"/>
      <c r="H126" s="76"/>
      <c r="I126" s="106" t="s">
        <v>106</v>
      </c>
      <c r="J126" s="107"/>
      <c r="L126" s="41">
        <v>1</v>
      </c>
      <c r="M126" s="100" t="s">
        <v>106</v>
      </c>
      <c r="N126" s="101"/>
      <c r="O126" s="100" t="s">
        <v>106</v>
      </c>
      <c r="P126" s="101"/>
      <c r="Q126" s="76"/>
      <c r="R126" s="106" t="s">
        <v>106</v>
      </c>
      <c r="S126" s="107"/>
    </row>
    <row r="127" spans="1:19" ht="12.75">
      <c r="A127" s="40"/>
      <c r="B127" s="85" t="s">
        <v>117</v>
      </c>
      <c r="C127" s="41">
        <v>1</v>
      </c>
      <c r="D127" s="100" t="s">
        <v>113</v>
      </c>
      <c r="E127" s="101"/>
      <c r="F127" s="100" t="s">
        <v>113</v>
      </c>
      <c r="G127" s="101"/>
      <c r="H127" s="76"/>
      <c r="I127" s="106" t="s">
        <v>113</v>
      </c>
      <c r="J127" s="107"/>
      <c r="L127" s="41">
        <v>1</v>
      </c>
      <c r="M127" s="100" t="s">
        <v>113</v>
      </c>
      <c r="N127" s="101"/>
      <c r="O127" s="100" t="s">
        <v>113</v>
      </c>
      <c r="P127" s="101"/>
      <c r="Q127" s="76"/>
      <c r="R127" s="106" t="s">
        <v>113</v>
      </c>
      <c r="S127" s="107"/>
    </row>
    <row r="128" spans="1:19" ht="12.75">
      <c r="A128" s="40"/>
      <c r="B128" s="85" t="s">
        <v>118</v>
      </c>
      <c r="C128" s="41">
        <v>1</v>
      </c>
      <c r="D128" s="100" t="s">
        <v>110</v>
      </c>
      <c r="E128" s="101"/>
      <c r="F128" s="100" t="s">
        <v>110</v>
      </c>
      <c r="G128" s="101"/>
      <c r="H128" s="76"/>
      <c r="I128" s="106" t="s">
        <v>110</v>
      </c>
      <c r="J128" s="107"/>
      <c r="L128" s="41">
        <v>1</v>
      </c>
      <c r="M128" s="100" t="s">
        <v>110</v>
      </c>
      <c r="N128" s="101"/>
      <c r="O128" s="100" t="s">
        <v>110</v>
      </c>
      <c r="P128" s="101"/>
      <c r="Q128" s="76"/>
      <c r="R128" s="106" t="s">
        <v>110</v>
      </c>
      <c r="S128" s="107"/>
    </row>
    <row r="129" spans="1:19" ht="12.75">
      <c r="A129" s="40"/>
      <c r="B129" s="85" t="s">
        <v>119</v>
      </c>
      <c r="C129" s="41">
        <v>1</v>
      </c>
      <c r="D129" s="100" t="s">
        <v>108</v>
      </c>
      <c r="E129" s="101"/>
      <c r="F129" s="100" t="s">
        <v>108</v>
      </c>
      <c r="G129" s="101"/>
      <c r="H129" s="76"/>
      <c r="I129" s="106" t="s">
        <v>108</v>
      </c>
      <c r="J129" s="107"/>
      <c r="L129" s="41">
        <v>1</v>
      </c>
      <c r="M129" s="100" t="s">
        <v>108</v>
      </c>
      <c r="N129" s="101"/>
      <c r="O129" s="100" t="s">
        <v>108</v>
      </c>
      <c r="P129" s="101"/>
      <c r="Q129" s="76"/>
      <c r="R129" s="106" t="s">
        <v>108</v>
      </c>
      <c r="S129" s="107"/>
    </row>
    <row r="130" spans="1:19" ht="13.5" thickBot="1">
      <c r="A130" s="63"/>
      <c r="B130" s="86" t="s">
        <v>120</v>
      </c>
      <c r="C130" s="65">
        <v>1</v>
      </c>
      <c r="D130" s="94" t="s">
        <v>121</v>
      </c>
      <c r="E130" s="95"/>
      <c r="F130" s="94" t="s">
        <v>121</v>
      </c>
      <c r="G130" s="95"/>
      <c r="H130" s="76"/>
      <c r="I130" s="96" t="s">
        <v>121</v>
      </c>
      <c r="J130" s="97"/>
      <c r="L130" s="65">
        <v>1</v>
      </c>
      <c r="M130" s="94" t="s">
        <v>121</v>
      </c>
      <c r="N130" s="95"/>
      <c r="O130" s="94" t="s">
        <v>121</v>
      </c>
      <c r="P130" s="95"/>
      <c r="Q130" s="76"/>
      <c r="R130" s="96" t="s">
        <v>121</v>
      </c>
      <c r="S130" s="97"/>
    </row>
    <row r="131" spans="1:19" ht="12.75">
      <c r="A131" s="87"/>
      <c r="B131" s="88"/>
      <c r="C131" s="87"/>
      <c r="D131" s="89"/>
      <c r="E131" s="89"/>
      <c r="F131" s="89"/>
      <c r="G131" s="89"/>
      <c r="H131" s="76"/>
      <c r="I131" s="89"/>
      <c r="J131" s="89"/>
      <c r="L131" s="87"/>
      <c r="M131" s="89"/>
      <c r="N131" s="89"/>
      <c r="O131" s="89"/>
      <c r="P131" s="89"/>
      <c r="Q131" s="76"/>
      <c r="R131" s="89"/>
      <c r="S131" s="89"/>
    </row>
    <row r="132" ht="12.75">
      <c r="B132" s="90" t="s">
        <v>122</v>
      </c>
    </row>
    <row r="133" ht="12.75">
      <c r="B133" s="93" t="s">
        <v>126</v>
      </c>
    </row>
    <row r="134" ht="12.75">
      <c r="B134" s="93" t="s">
        <v>127</v>
      </c>
    </row>
  </sheetData>
  <sheetProtection password="CCA9" sheet="1" objects="1" scenarios="1"/>
  <mergeCells count="160">
    <mergeCell ref="A1:J1"/>
    <mergeCell ref="D4:E4"/>
    <mergeCell ref="D5:E5"/>
    <mergeCell ref="F5:G5"/>
    <mergeCell ref="I5:J5"/>
    <mergeCell ref="D17:E17"/>
    <mergeCell ref="F17:G17"/>
    <mergeCell ref="I17:J17"/>
    <mergeCell ref="D105:E105"/>
    <mergeCell ref="F105:G105"/>
    <mergeCell ref="I105:J105"/>
    <mergeCell ref="D106:E106"/>
    <mergeCell ref="F106:G106"/>
    <mergeCell ref="I106:J106"/>
    <mergeCell ref="D107:E107"/>
    <mergeCell ref="F107:G107"/>
    <mergeCell ref="I107:J107"/>
    <mergeCell ref="D108:E108"/>
    <mergeCell ref="F108:G108"/>
    <mergeCell ref="I108:J108"/>
    <mergeCell ref="A109:E109"/>
    <mergeCell ref="D110:E110"/>
    <mergeCell ref="F110:G110"/>
    <mergeCell ref="I110:J110"/>
    <mergeCell ref="D113:E113"/>
    <mergeCell ref="F113:G113"/>
    <mergeCell ref="I113:J113"/>
    <mergeCell ref="D114:E114"/>
    <mergeCell ref="F114:G114"/>
    <mergeCell ref="I114:J114"/>
    <mergeCell ref="D115:E115"/>
    <mergeCell ref="F115:G115"/>
    <mergeCell ref="I115:J115"/>
    <mergeCell ref="D116:E116"/>
    <mergeCell ref="F116:G116"/>
    <mergeCell ref="I116:J116"/>
    <mergeCell ref="D117:E117"/>
    <mergeCell ref="F117:G117"/>
    <mergeCell ref="I117:J117"/>
    <mergeCell ref="D118:E118"/>
    <mergeCell ref="F118:G118"/>
    <mergeCell ref="I118:J118"/>
    <mergeCell ref="D119:E119"/>
    <mergeCell ref="F119:G119"/>
    <mergeCell ref="I119:J119"/>
    <mergeCell ref="D121:E121"/>
    <mergeCell ref="F121:G121"/>
    <mergeCell ref="I121:J121"/>
    <mergeCell ref="D122:E122"/>
    <mergeCell ref="F122:G122"/>
    <mergeCell ref="I122:J122"/>
    <mergeCell ref="D123:E123"/>
    <mergeCell ref="F123:G123"/>
    <mergeCell ref="I123:J123"/>
    <mergeCell ref="D124:E124"/>
    <mergeCell ref="F124:G124"/>
    <mergeCell ref="I124:J124"/>
    <mergeCell ref="D128:E128"/>
    <mergeCell ref="F128:G128"/>
    <mergeCell ref="I128:J128"/>
    <mergeCell ref="D125:E125"/>
    <mergeCell ref="F125:G125"/>
    <mergeCell ref="I125:J125"/>
    <mergeCell ref="D126:E126"/>
    <mergeCell ref="F126:G126"/>
    <mergeCell ref="I126:J126"/>
    <mergeCell ref="M108:N108"/>
    <mergeCell ref="D129:E129"/>
    <mergeCell ref="F129:G129"/>
    <mergeCell ref="I129:J129"/>
    <mergeCell ref="D130:E130"/>
    <mergeCell ref="F130:G130"/>
    <mergeCell ref="I130:J130"/>
    <mergeCell ref="D127:E127"/>
    <mergeCell ref="F127:G127"/>
    <mergeCell ref="I127:J127"/>
    <mergeCell ref="M127:N127"/>
    <mergeCell ref="M130:N130"/>
    <mergeCell ref="D111:E111"/>
    <mergeCell ref="F111:G111"/>
    <mergeCell ref="I111:J111"/>
    <mergeCell ref="R111:S111"/>
    <mergeCell ref="M121:N121"/>
    <mergeCell ref="M124:N124"/>
    <mergeCell ref="M114:N114"/>
    <mergeCell ref="M117:N117"/>
    <mergeCell ref="M4:N4"/>
    <mergeCell ref="M5:N5"/>
    <mergeCell ref="O5:P5"/>
    <mergeCell ref="R5:S5"/>
    <mergeCell ref="M17:N17"/>
    <mergeCell ref="O17:P17"/>
    <mergeCell ref="R17:S17"/>
    <mergeCell ref="O105:P105"/>
    <mergeCell ref="R105:S105"/>
    <mergeCell ref="M106:N106"/>
    <mergeCell ref="O106:P106"/>
    <mergeCell ref="R106:S106"/>
    <mergeCell ref="M107:N107"/>
    <mergeCell ref="O107:P107"/>
    <mergeCell ref="R107:S107"/>
    <mergeCell ref="M105:N105"/>
    <mergeCell ref="O108:P108"/>
    <mergeCell ref="R108:S108"/>
    <mergeCell ref="M110:N110"/>
    <mergeCell ref="O110:P110"/>
    <mergeCell ref="R110:S110"/>
    <mergeCell ref="M113:N113"/>
    <mergeCell ref="O113:P113"/>
    <mergeCell ref="R113:S113"/>
    <mergeCell ref="M111:N111"/>
    <mergeCell ref="O111:P111"/>
    <mergeCell ref="O114:P114"/>
    <mergeCell ref="R114:S114"/>
    <mergeCell ref="M115:N115"/>
    <mergeCell ref="O115:P115"/>
    <mergeCell ref="R115:S115"/>
    <mergeCell ref="M116:N116"/>
    <mergeCell ref="O116:P116"/>
    <mergeCell ref="R116:S116"/>
    <mergeCell ref="O117:P117"/>
    <mergeCell ref="R117:S117"/>
    <mergeCell ref="M118:N118"/>
    <mergeCell ref="O118:P118"/>
    <mergeCell ref="R118:S118"/>
    <mergeCell ref="M119:N119"/>
    <mergeCell ref="O119:P119"/>
    <mergeCell ref="R119:S119"/>
    <mergeCell ref="O121:P121"/>
    <mergeCell ref="R121:S121"/>
    <mergeCell ref="M122:N122"/>
    <mergeCell ref="O122:P122"/>
    <mergeCell ref="R122:S122"/>
    <mergeCell ref="M123:N123"/>
    <mergeCell ref="O123:P123"/>
    <mergeCell ref="R123:S123"/>
    <mergeCell ref="O124:P124"/>
    <mergeCell ref="R124:S124"/>
    <mergeCell ref="M125:N125"/>
    <mergeCell ref="O125:P125"/>
    <mergeCell ref="R125:S125"/>
    <mergeCell ref="M126:N126"/>
    <mergeCell ref="O126:P126"/>
    <mergeCell ref="R126:S126"/>
    <mergeCell ref="M128:N128"/>
    <mergeCell ref="O128:P128"/>
    <mergeCell ref="R128:S128"/>
    <mergeCell ref="M129:N129"/>
    <mergeCell ref="O129:P129"/>
    <mergeCell ref="R129:S129"/>
    <mergeCell ref="O130:P130"/>
    <mergeCell ref="R130:S130"/>
    <mergeCell ref="D112:E112"/>
    <mergeCell ref="F112:G112"/>
    <mergeCell ref="I112:J112"/>
    <mergeCell ref="M112:N112"/>
    <mergeCell ref="O112:P112"/>
    <mergeCell ref="R112:S112"/>
    <mergeCell ref="O127:P127"/>
    <mergeCell ref="R127:S1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2015-04-22T19:36:44Z</dcterms:created>
  <dcterms:modified xsi:type="dcterms:W3CDTF">2015-04-22T20:12:29Z</dcterms:modified>
  <cp:category/>
  <cp:version/>
  <cp:contentType/>
  <cp:contentStatus/>
</cp:coreProperties>
</file>